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8_{59FEE7D5-B8DE-4419-9C21-96BD989BDEC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4" i="1"/>
  <c r="L12" i="1"/>
  <c r="K14" i="1"/>
  <c r="K12" i="1"/>
  <c r="K11" i="1"/>
  <c r="J14" i="1"/>
  <c r="J12" i="1"/>
  <c r="J11" i="1"/>
  <c r="P11" i="1" s="1"/>
  <c r="R11" i="1" s="1"/>
  <c r="P14" i="1"/>
  <c r="R14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<sst xmlns="http://schemas.openxmlformats.org/spreadsheetml/2006/main" count="60" uniqueCount="49">
  <si>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</si>
  <si>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</si>
  <si>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</si>
  <si>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</si>
  <si>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</si>
  <si>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</si>
  <si>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</si>
  <si>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</si>
  <si>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</si>
  <si>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</si>
  <si>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</si>
  <si>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</si>
  <si>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</si>
  <si>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</si>
  <si>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</si>
  <si>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</si>
  <si>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</si>
  <si>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</si>
  <si>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</si>
  <si>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</si>
  <si>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</si>
  <si>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</si>
  <si>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</si>
  <si>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</si>
  <si>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</si>
  <si>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</si>
  <si>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</si>
  <si>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</si>
  <si>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</si>
  <si>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</si>
  <si>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</si>
  <si>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</si>
  <si>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</si>
  <si>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</si>
  <si>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</si>
  <si>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</si>
  <si>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</si>
  <si>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</si>
  <si>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</si>
  <si>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</si>
  <si>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</si>
  <si>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</si>
  <si>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</si>
  <si>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</si>
  <si>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</si>
  <si>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</si>
  <si>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</si>
  <si>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Correspondiente al mes de mayo del año 2024</t>
  </si>
  <si>
    <t>RAUL SILVESTRE RODRIGUEZ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</si>
</sst>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A15" sqref="A15:E15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8565.24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15599.7</v>
      </c>
      <c r="Q11" s="77">
        <f>K11+L11+N11</f>
        <v>13622.51</v>
      </c>
      <c r="R11" s="78">
        <f>G11-P11</f>
        <v>74400.3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809.73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4355.7299999999996</v>
      </c>
      <c r="Q12" s="77">
        <f>K12+L12+N12</f>
        <v>9174</v>
      </c>
      <c r="R12" s="78">
        <f t="shared" ref="R12:R14" si="4">G12-P12</f>
        <v>55644.270000000004</v>
      </c>
      <c r="S12" s="20"/>
    </row>
    <row r="13" spans="1:21" s="21" customFormat="1" ht="101.25" x14ac:dyDescent="0.5">
      <c r="A13" s="18">
        <v>3</v>
      </c>
      <c r="B13" s="66" t="s">
        <v>48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43</v>
      </c>
      <c r="F14" s="68" t="s">
        <v>40</v>
      </c>
      <c r="G14" s="69">
        <v>60000</v>
      </c>
      <c r="H14" s="19"/>
      <c r="I14" s="70">
        <v>0</v>
      </c>
      <c r="J14" s="71">
        <f t="shared" si="0"/>
        <v>1722</v>
      </c>
      <c r="K14" s="72">
        <f t="shared" si="1"/>
        <v>4260</v>
      </c>
      <c r="L14" s="73">
        <f>+G14*1.1%</f>
        <v>660.00000000000011</v>
      </c>
      <c r="M14" s="74">
        <f t="shared" si="2"/>
        <v>1824</v>
      </c>
      <c r="N14" s="72">
        <f t="shared" si="3"/>
        <v>4254</v>
      </c>
      <c r="O14" s="75">
        <v>1715.46</v>
      </c>
      <c r="P14" s="76">
        <f>I14+J14+M14+O14</f>
        <v>5261.46</v>
      </c>
      <c r="Q14" s="77">
        <f>K14+L14+N14</f>
        <v>9174</v>
      </c>
      <c r="R14" s="78">
        <f t="shared" si="4"/>
        <v>54738.54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10">SUM(G11:G14)</f>
        <v>270000</v>
      </c>
      <c r="H15" s="23">
        <f t="shared" si="10"/>
        <v>0</v>
      </c>
      <c r="I15" s="23">
        <f t="shared" si="10"/>
        <v>12861.65</v>
      </c>
      <c r="J15" s="23">
        <f t="shared" si="10"/>
        <v>7749</v>
      </c>
      <c r="K15" s="23">
        <f t="shared" si="10"/>
        <v>19170</v>
      </c>
      <c r="L15" s="23">
        <f t="shared" si="10"/>
        <v>2831.51</v>
      </c>
      <c r="M15" s="23">
        <f t="shared" si="10"/>
        <v>8208</v>
      </c>
      <c r="N15" s="23">
        <f t="shared" si="10"/>
        <v>19143</v>
      </c>
      <c r="O15" s="23">
        <f t="shared" si="10"/>
        <v>3430.92</v>
      </c>
      <c r="P15" s="23">
        <f t="shared" si="10"/>
        <v>32249.57</v>
      </c>
      <c r="Q15" s="23">
        <f t="shared" si="10"/>
        <v>41144.51</v>
      </c>
      <c r="R15" s="23">
        <f t="shared" si="10"/>
        <v>237750.43000000002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270000</v>
      </c>
      <c r="H16" s="26">
        <f>SUM(H15)</f>
        <v>0</v>
      </c>
      <c r="I16" s="26">
        <f t="shared" ref="I16:R16" si="11">SUM(I15)</f>
        <v>12861.65</v>
      </c>
      <c r="J16" s="26">
        <f t="shared" si="11"/>
        <v>7749</v>
      </c>
      <c r="K16" s="26">
        <f t="shared" si="11"/>
        <v>19170</v>
      </c>
      <c r="L16" s="26">
        <f t="shared" si="11"/>
        <v>2831.51</v>
      </c>
      <c r="M16" s="26">
        <f t="shared" si="11"/>
        <v>8208</v>
      </c>
      <c r="N16" s="26">
        <f t="shared" si="11"/>
        <v>19143</v>
      </c>
      <c r="O16" s="26">
        <f t="shared" si="11"/>
        <v>3430.92</v>
      </c>
      <c r="P16" s="26">
        <f t="shared" si="11"/>
        <v>32249.57</v>
      </c>
      <c r="Q16" s="26">
        <f t="shared" si="11"/>
        <v>41144.51</v>
      </c>
      <c r="R16" s="26">
        <f t="shared" si="11"/>
        <v>237750.43000000002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2024-06-07T15:45:20Z</dcterms:modified>
</cp:coreProperties>
</file>