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AA043BCE-58DD-45F6-B8E5-CE54C6CB99C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5" i="1"/>
  <c r="K14" i="1"/>
  <c r="A12" i="1" l="1"/>
  <c r="A13" i="1" s="1"/>
  <c r="A14" i="1" s="1"/>
  <c r="A15" i="1" s="1"/>
  <c r="H16" i="1" l="1"/>
  <c r="N16" i="1"/>
  <c r="G16" i="1"/>
  <c r="H17" i="1" l="1"/>
  <c r="N17" i="1"/>
  <c r="G17" i="1" l="1"/>
  <c r="K16" i="1" l="1"/>
  <c r="K17" i="1" s="1"/>
  <c r="L11" i="1"/>
  <c r="M11" i="1"/>
  <c r="L12" i="1"/>
  <c r="M12" i="1"/>
  <c r="L13" i="1"/>
  <c r="M13" i="1"/>
  <c r="L14" i="1"/>
  <c r="M14" i="1"/>
  <c r="L15" i="1"/>
  <c r="M15" i="1"/>
  <c r="I11" i="1"/>
  <c r="J11" i="1"/>
  <c r="I12" i="1"/>
  <c r="J12" i="1"/>
  <c r="P12" i="1" s="1"/>
  <c r="I13" i="1"/>
  <c r="O13" i="1" s="1"/>
  <c r="J13" i="1"/>
  <c r="I14" i="1"/>
  <c r="J14" i="1"/>
  <c r="P14" i="1" s="1"/>
  <c r="I15" i="1"/>
  <c r="O15" i="1" s="1"/>
  <c r="J15" i="1"/>
  <c r="O14" i="1" l="1"/>
  <c r="O12" i="1"/>
  <c r="P15" i="1"/>
  <c r="P13" i="1"/>
  <c r="J16" i="1"/>
  <c r="J17" i="1" s="1"/>
  <c r="M16" i="1"/>
  <c r="M17" i="1" s="1"/>
  <c r="L16" i="1"/>
  <c r="L17" i="1" s="1"/>
  <c r="I16" i="1"/>
  <c r="I17" i="1" s="1"/>
  <c r="P11" i="1"/>
  <c r="P16" i="1" l="1"/>
  <c r="P17" i="1" s="1"/>
  <c r="Q14" i="1"/>
  <c r="Q13" i="1"/>
  <c r="Q12" i="1"/>
  <c r="O11" i="1"/>
  <c r="Q11" i="1" s="1"/>
  <c r="Q15" i="1"/>
  <c r="O16" i="1" l="1"/>
  <c r="O17" i="1" s="1"/>
  <c r="Q16" i="1" l="1"/>
  <c r="Q17" i="1" s="1"/>
</calcChain>
</file>

<file path=xl/sharedStrings.xml><?xml version="1.0" encoding="utf-8"?>
<sst xmlns="http://schemas.openxmlformats.org/spreadsheetml/2006/main" count="63" uniqueCount="49">
  <si>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</si>
  <si>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</si>
  <si>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</si>
  <si>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</si>
  <si>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</si>
  <si>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</si>
  <si>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</si>
  <si>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</si>
  <si>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</si>
  <si>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</si>
  <si>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</si>
  <si>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</si>
  <si>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</si>
  <si>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</si>
  <si>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</si>
  <si>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</si>
  <si>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</si>
  <si>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</si>
  <si>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</si>
  <si>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</si>
  <si>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</si>
  <si>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</si>
  <si>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</si>
  <si>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PATRICIA CARIDAD BRUNO OLIVO</t>
  </si>
  <si>
    <t>YANIRYS MARIA FERNANDEZ OVALLES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</si>
  <si>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</si>
  <si>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</si>
  <si>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</si>
  <si>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</si>
  <si>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</si>
  <si>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</si>
  <si>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</si>
  <si>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</si>
  <si>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</si>
  <si>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</si>
  <si>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</si>
  <si>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</si>
  <si>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</si>
  <si>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</si>
  <si>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</si>
  <si>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</si>
  <si>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</si>
  <si>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</si>
  <si>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</si>
  <si>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</si>
  <si>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</si>
  <si>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</si>
  <si>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RD$1,512.45 por cada dependiente adicional registrado.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</si>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</sst>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452436</xdr:colOff>
      <xdr:row>1</xdr:row>
      <xdr:rowOff>119062</xdr:rowOff>
    </xdr:from>
    <xdr:to>
      <xdr:col>16</xdr:col>
      <xdr:colOff>1686084</xdr:colOff>
      <xdr:row>5</xdr:row>
      <xdr:rowOff>67946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76BA8-16DF-4609-9488-DB7983B3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04374" y="309562"/>
          <a:ext cx="3305335" cy="3187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7"/>
  <sheetViews>
    <sheetView tabSelected="1" view="pageBreakPreview" zoomScale="40" zoomScaleNormal="70" zoomScaleSheetLayoutView="40" workbookViewId="0">
      <selection activeCell="E9" sqref="E9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78" t="s">
        <v>42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9"/>
      <c r="S4" s="19"/>
      <c r="T4" s="19"/>
    </row>
    <row r="5" spans="1:20" s="1" customFormat="1" ht="78" customHeight="1" x14ac:dyDescent="0.2">
      <c r="A5" s="84" t="s">
        <v>31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s="1" customFormat="1" ht="20.25" customHeight="1" x14ac:dyDescent="0.2">
      <c r="A6" s="76" t="s">
        <v>48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20" s="1" customFormat="1" ht="52.5" customHeight="1" thickBo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20" ht="65.25" customHeight="1" thickBot="1" x14ac:dyDescent="0.25">
      <c r="A8" s="89" t="s">
        <v>17</v>
      </c>
      <c r="B8" s="92" t="s">
        <v>14</v>
      </c>
      <c r="C8" s="89" t="s">
        <v>40</v>
      </c>
      <c r="D8" s="89" t="s">
        <v>19</v>
      </c>
      <c r="E8" s="73" t="s">
        <v>29</v>
      </c>
      <c r="F8" s="89" t="s">
        <v>18</v>
      </c>
      <c r="G8" s="89" t="s">
        <v>15</v>
      </c>
      <c r="H8" s="95" t="s">
        <v>10</v>
      </c>
      <c r="I8" s="81" t="s">
        <v>8</v>
      </c>
      <c r="J8" s="82"/>
      <c r="K8" s="82"/>
      <c r="L8" s="82"/>
      <c r="M8" s="82"/>
      <c r="N8" s="83"/>
      <c r="O8" s="85" t="s">
        <v>1</v>
      </c>
      <c r="P8" s="86"/>
      <c r="Q8" s="89" t="s">
        <v>16</v>
      </c>
      <c r="S8" s="15"/>
    </row>
    <row r="9" spans="1:20" ht="66" customHeight="1" x14ac:dyDescent="0.2">
      <c r="A9" s="90"/>
      <c r="B9" s="93"/>
      <c r="C9" s="90"/>
      <c r="D9" s="90"/>
      <c r="E9" s="74"/>
      <c r="F9" s="90"/>
      <c r="G9" s="90"/>
      <c r="H9" s="96"/>
      <c r="I9" s="79" t="s">
        <v>12</v>
      </c>
      <c r="J9" s="80"/>
      <c r="K9" s="89" t="s">
        <v>9</v>
      </c>
      <c r="L9" s="87" t="s">
        <v>13</v>
      </c>
      <c r="M9" s="88"/>
      <c r="N9" s="89" t="s">
        <v>11</v>
      </c>
      <c r="O9" s="89" t="s">
        <v>3</v>
      </c>
      <c r="P9" s="89" t="s">
        <v>0</v>
      </c>
      <c r="Q9" s="90"/>
    </row>
    <row r="10" spans="1:20" ht="111.75" customHeight="1" thickBot="1" x14ac:dyDescent="0.25">
      <c r="A10" s="91"/>
      <c r="B10" s="94"/>
      <c r="C10" s="91"/>
      <c r="D10" s="91"/>
      <c r="E10" s="75"/>
      <c r="F10" s="91"/>
      <c r="G10" s="91"/>
      <c r="H10" s="97"/>
      <c r="I10" s="69" t="s">
        <v>4</v>
      </c>
      <c r="J10" s="70" t="s">
        <v>5</v>
      </c>
      <c r="K10" s="91"/>
      <c r="L10" s="71" t="s">
        <v>6</v>
      </c>
      <c r="M10" s="72" t="s">
        <v>7</v>
      </c>
      <c r="N10" s="91"/>
      <c r="O10" s="91"/>
      <c r="P10" s="91"/>
      <c r="Q10" s="91"/>
    </row>
    <row r="11" spans="1:20" s="1" customFormat="1" ht="44.25" customHeight="1" x14ac:dyDescent="0.5">
      <c r="A11" s="20">
        <v>1</v>
      </c>
      <c r="B11" s="21" t="s">
        <v>26</v>
      </c>
      <c r="C11" s="22" t="s">
        <v>41</v>
      </c>
      <c r="D11" s="22" t="s">
        <v>30</v>
      </c>
      <c r="E11" s="21" t="s">
        <v>38</v>
      </c>
      <c r="F11" s="23" t="s">
        <v>21</v>
      </c>
      <c r="G11" s="24">
        <v>85000</v>
      </c>
      <c r="H11" s="25">
        <v>8576.99</v>
      </c>
      <c r="I11" s="26">
        <f t="shared" ref="I11:I15" si="0">G11*2.87/100</f>
        <v>2439.5</v>
      </c>
      <c r="J11" s="27">
        <f t="shared" ref="J11:J15" si="1">G11*7.1/100</f>
        <v>6035</v>
      </c>
      <c r="K11" s="28">
        <f>65050*1.1%</f>
        <v>715.55000000000007</v>
      </c>
      <c r="L11" s="29">
        <f t="shared" ref="L11:L15" si="2">G11*3.04/100</f>
        <v>2584</v>
      </c>
      <c r="M11" s="27">
        <f t="shared" ref="M11:M15" si="3">G11*7.09/100</f>
        <v>6026.5</v>
      </c>
      <c r="N11" s="30">
        <v>0</v>
      </c>
      <c r="O11" s="31">
        <f t="shared" ref="O11:O15" si="4">H11+I11+L11+N11</f>
        <v>13600.49</v>
      </c>
      <c r="P11" s="32">
        <f t="shared" ref="P11:P15" si="5">J11+K11+M11</f>
        <v>12777.05</v>
      </c>
      <c r="Q11" s="33">
        <f t="shared" ref="Q11:Q15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25</v>
      </c>
      <c r="C12" s="22" t="s">
        <v>41</v>
      </c>
      <c r="D12" s="22" t="s">
        <v>30</v>
      </c>
      <c r="E12" s="21" t="s">
        <v>39</v>
      </c>
      <c r="F12" s="23" t="s">
        <v>21</v>
      </c>
      <c r="G12" s="24">
        <v>75000</v>
      </c>
      <c r="H12" s="30">
        <v>6006.89</v>
      </c>
      <c r="I12" s="26">
        <f t="shared" si="0"/>
        <v>2152.5</v>
      </c>
      <c r="J12" s="27">
        <f t="shared" si="1"/>
        <v>5325</v>
      </c>
      <c r="K12" s="28">
        <f t="shared" ref="K12:K13" si="7">65050*1.1%</f>
        <v>715.55000000000007</v>
      </c>
      <c r="L12" s="29">
        <f t="shared" si="2"/>
        <v>2280</v>
      </c>
      <c r="M12" s="27">
        <f t="shared" si="3"/>
        <v>5317.5</v>
      </c>
      <c r="N12" s="34">
        <v>1512.45</v>
      </c>
      <c r="O12" s="31">
        <f t="shared" si="4"/>
        <v>11951.84</v>
      </c>
      <c r="P12" s="32">
        <f t="shared" si="5"/>
        <v>11358.05</v>
      </c>
      <c r="Q12" s="33">
        <f t="shared" si="6"/>
        <v>63048.160000000003</v>
      </c>
    </row>
    <row r="13" spans="1:20" s="1" customFormat="1" ht="81.75" customHeight="1" x14ac:dyDescent="0.5">
      <c r="A13" s="20">
        <f t="shared" ref="A13:A14" si="8">A12+1</f>
        <v>3</v>
      </c>
      <c r="B13" s="21" t="s">
        <v>24</v>
      </c>
      <c r="C13" s="22" t="s">
        <v>41</v>
      </c>
      <c r="D13" s="22" t="s">
        <v>30</v>
      </c>
      <c r="E13" s="21" t="s">
        <v>39</v>
      </c>
      <c r="F13" s="23" t="s">
        <v>21</v>
      </c>
      <c r="G13" s="24">
        <v>75000</v>
      </c>
      <c r="H13" s="30">
        <v>6309.38</v>
      </c>
      <c r="I13" s="26">
        <f t="shared" si="0"/>
        <v>2152.5</v>
      </c>
      <c r="J13" s="27">
        <f t="shared" si="1"/>
        <v>5325</v>
      </c>
      <c r="K13" s="28">
        <f t="shared" si="7"/>
        <v>715.55000000000007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10741.880000000001</v>
      </c>
      <c r="P13" s="32">
        <f t="shared" si="5"/>
        <v>11358.05</v>
      </c>
      <c r="Q13" s="33">
        <f t="shared" si="6"/>
        <v>64258.119999999995</v>
      </c>
    </row>
    <row r="14" spans="1:20" s="1" customFormat="1" ht="42.75" customHeight="1" x14ac:dyDescent="0.5">
      <c r="A14" s="20">
        <f t="shared" si="8"/>
        <v>4</v>
      </c>
      <c r="B14" s="21" t="s">
        <v>23</v>
      </c>
      <c r="C14" s="22" t="s">
        <v>41</v>
      </c>
      <c r="D14" s="22" t="s">
        <v>30</v>
      </c>
      <c r="E14" s="21" t="s">
        <v>22</v>
      </c>
      <c r="F14" s="23" t="s">
        <v>21</v>
      </c>
      <c r="G14" s="24">
        <v>50000</v>
      </c>
      <c r="H14" s="30">
        <v>1854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0</v>
      </c>
      <c r="O14" s="31">
        <f t="shared" si="4"/>
        <v>4809</v>
      </c>
      <c r="P14" s="32">
        <f t="shared" si="5"/>
        <v>7645</v>
      </c>
      <c r="Q14" s="33">
        <f t="shared" si="6"/>
        <v>45191</v>
      </c>
    </row>
    <row r="15" spans="1:20" s="1" customFormat="1" ht="73.5" customHeight="1" x14ac:dyDescent="0.5">
      <c r="A15" s="20">
        <f>A14+1</f>
        <v>5</v>
      </c>
      <c r="B15" s="21" t="s">
        <v>27</v>
      </c>
      <c r="C15" s="22" t="s">
        <v>41</v>
      </c>
      <c r="D15" s="22" t="s">
        <v>30</v>
      </c>
      <c r="E15" s="21" t="s">
        <v>46</v>
      </c>
      <c r="F15" s="23" t="s">
        <v>21</v>
      </c>
      <c r="G15" s="24">
        <v>50000</v>
      </c>
      <c r="H15" s="30">
        <v>1854</v>
      </c>
      <c r="I15" s="26">
        <f t="shared" si="0"/>
        <v>1435</v>
      </c>
      <c r="J15" s="27">
        <f t="shared" si="1"/>
        <v>3550</v>
      </c>
      <c r="K15" s="28">
        <f>+G15*1.1%</f>
        <v>550</v>
      </c>
      <c r="L15" s="29">
        <f t="shared" si="2"/>
        <v>1520</v>
      </c>
      <c r="M15" s="27">
        <f t="shared" si="3"/>
        <v>3545</v>
      </c>
      <c r="N15" s="30">
        <v>0</v>
      </c>
      <c r="O15" s="31">
        <f t="shared" si="4"/>
        <v>4809</v>
      </c>
      <c r="P15" s="32">
        <f t="shared" si="5"/>
        <v>7645</v>
      </c>
      <c r="Q15" s="33">
        <f t="shared" si="6"/>
        <v>45191</v>
      </c>
    </row>
    <row r="16" spans="1:20" s="1" customFormat="1" ht="57.75" customHeight="1" thickBot="1" x14ac:dyDescent="0.25">
      <c r="A16" s="103" t="s">
        <v>28</v>
      </c>
      <c r="B16" s="104"/>
      <c r="C16" s="104"/>
      <c r="D16" s="104"/>
      <c r="E16" s="105"/>
      <c r="F16" s="35"/>
      <c r="G16" s="36">
        <f t="shared" ref="G16:Q16" si="9">SUM(G11:G15)</f>
        <v>335000</v>
      </c>
      <c r="H16" s="36">
        <f t="shared" si="9"/>
        <v>24601.260000000002</v>
      </c>
      <c r="I16" s="36">
        <f t="shared" si="9"/>
        <v>9614.5</v>
      </c>
      <c r="J16" s="36">
        <f t="shared" si="9"/>
        <v>23785</v>
      </c>
      <c r="K16" s="36">
        <f t="shared" si="9"/>
        <v>3246.65</v>
      </c>
      <c r="L16" s="36">
        <f t="shared" si="9"/>
        <v>10184</v>
      </c>
      <c r="M16" s="36">
        <f t="shared" si="9"/>
        <v>23751.5</v>
      </c>
      <c r="N16" s="36">
        <f t="shared" si="9"/>
        <v>1512.45</v>
      </c>
      <c r="O16" s="36">
        <f t="shared" si="9"/>
        <v>45912.210000000006</v>
      </c>
      <c r="P16" s="36">
        <f t="shared" si="9"/>
        <v>50783.149999999994</v>
      </c>
      <c r="Q16" s="36">
        <f t="shared" si="9"/>
        <v>289087.78999999998</v>
      </c>
    </row>
    <row r="17" spans="1:18" s="1" customFormat="1" ht="51.75" customHeight="1" thickBot="1" x14ac:dyDescent="0.25">
      <c r="A17" s="106" t="s">
        <v>20</v>
      </c>
      <c r="B17" s="107"/>
      <c r="C17" s="107"/>
      <c r="D17" s="107"/>
      <c r="E17" s="108"/>
      <c r="F17" s="37"/>
      <c r="G17" s="38">
        <f>SUM(G16)</f>
        <v>335000</v>
      </c>
      <c r="H17" s="38">
        <f t="shared" ref="H17:Q17" si="10">SUM(H16)</f>
        <v>24601.260000000002</v>
      </c>
      <c r="I17" s="38">
        <f t="shared" si="10"/>
        <v>9614.5</v>
      </c>
      <c r="J17" s="38">
        <f t="shared" si="10"/>
        <v>23785</v>
      </c>
      <c r="K17" s="38">
        <f t="shared" si="10"/>
        <v>3246.65</v>
      </c>
      <c r="L17" s="38">
        <f t="shared" si="10"/>
        <v>10184</v>
      </c>
      <c r="M17" s="38">
        <f t="shared" si="10"/>
        <v>23751.5</v>
      </c>
      <c r="N17" s="38">
        <f t="shared" si="10"/>
        <v>1512.45</v>
      </c>
      <c r="O17" s="38">
        <f t="shared" si="10"/>
        <v>45912.210000000006</v>
      </c>
      <c r="P17" s="38">
        <f t="shared" si="10"/>
        <v>50783.149999999994</v>
      </c>
      <c r="Q17" s="38">
        <f t="shared" si="10"/>
        <v>289087.78999999998</v>
      </c>
    </row>
    <row r="18" spans="1:18" s="1" customFormat="1" ht="24" customHeight="1" x14ac:dyDescent="0.2">
      <c r="A18" s="39"/>
      <c r="B18" s="39"/>
      <c r="C18" s="39"/>
      <c r="D18" s="39"/>
      <c r="E18" s="39"/>
      <c r="F18" s="40"/>
      <c r="G18" s="41"/>
      <c r="H18" s="42"/>
      <c r="I18" s="43"/>
      <c r="J18" s="41"/>
      <c r="K18" s="44"/>
      <c r="L18" s="41"/>
      <c r="M18" s="41"/>
      <c r="N18" s="41"/>
      <c r="O18" s="41"/>
      <c r="P18" s="45"/>
      <c r="Q18" s="41"/>
    </row>
    <row r="19" spans="1:18" s="1" customFormat="1" ht="24" customHeight="1" x14ac:dyDescent="0.5">
      <c r="A19" s="39" t="s">
        <v>32</v>
      </c>
      <c r="B19" s="46"/>
      <c r="C19" s="46"/>
      <c r="D19" s="46"/>
      <c r="E19" s="47"/>
      <c r="F19" s="47"/>
      <c r="G19" s="41"/>
      <c r="H19" s="41"/>
      <c r="I19" s="48"/>
      <c r="J19" s="65" t="s">
        <v>33</v>
      </c>
      <c r="K19" s="41"/>
      <c r="L19" s="65"/>
      <c r="M19" s="65" t="s">
        <v>34</v>
      </c>
      <c r="N19" s="47"/>
      <c r="O19" s="65" t="s">
        <v>35</v>
      </c>
      <c r="P19" s="65"/>
      <c r="Q19" s="41"/>
      <c r="R19" s="17"/>
    </row>
    <row r="20" spans="1:18" s="1" customFormat="1" ht="24" customHeight="1" x14ac:dyDescent="0.5">
      <c r="A20" s="39"/>
      <c r="B20" s="46"/>
      <c r="C20" s="46"/>
      <c r="D20" s="46"/>
      <c r="E20" s="47"/>
      <c r="F20" s="47"/>
      <c r="G20" s="41"/>
      <c r="H20" s="41"/>
      <c r="I20" s="48"/>
      <c r="J20" s="54" t="s">
        <v>36</v>
      </c>
      <c r="K20" s="41"/>
      <c r="L20" s="44"/>
      <c r="M20" s="49"/>
      <c r="N20" s="47"/>
      <c r="O20" s="47"/>
      <c r="P20" s="49"/>
      <c r="Q20" s="41"/>
      <c r="R20" s="17"/>
    </row>
    <row r="21" spans="1:18" s="1" customFormat="1" ht="24" customHeight="1" x14ac:dyDescent="0.2">
      <c r="A21" s="39" t="s">
        <v>2</v>
      </c>
      <c r="B21" s="46"/>
      <c r="C21" s="46"/>
      <c r="D21" s="46"/>
      <c r="E21" s="47"/>
      <c r="F21" s="47"/>
      <c r="G21" s="41"/>
      <c r="H21" s="41"/>
      <c r="I21" s="47"/>
      <c r="J21" s="54" t="s">
        <v>43</v>
      </c>
      <c r="K21" s="41"/>
      <c r="L21" s="44"/>
      <c r="M21" s="47"/>
      <c r="N21" s="47"/>
      <c r="O21" s="47"/>
      <c r="P21" s="47"/>
      <c r="Q21" s="41"/>
      <c r="R21" s="17"/>
    </row>
    <row r="22" spans="1:18" s="16" customFormat="1" ht="27" customHeight="1" x14ac:dyDescent="0.2">
      <c r="A22" s="99" t="s">
        <v>37</v>
      </c>
      <c r="B22" s="99"/>
      <c r="C22" s="99"/>
      <c r="D22" s="99"/>
      <c r="E22" s="99"/>
      <c r="F22" s="99"/>
      <c r="G22" s="99"/>
      <c r="H22" s="99"/>
      <c r="I22" s="41"/>
      <c r="J22" s="41"/>
      <c r="K22" s="41"/>
      <c r="L22" s="44"/>
      <c r="M22" s="41"/>
      <c r="N22" s="41"/>
      <c r="O22" s="41"/>
      <c r="P22" s="41"/>
      <c r="Q22" s="41"/>
      <c r="R22" s="17"/>
    </row>
    <row r="23" spans="1:18" s="16" customFormat="1" ht="33.75" customHeight="1" x14ac:dyDescent="0.2">
      <c r="A23" s="48" t="s">
        <v>44</v>
      </c>
      <c r="B23" s="46"/>
      <c r="C23" s="46"/>
      <c r="D23" s="46"/>
      <c r="E23" s="47"/>
      <c r="F23" s="47"/>
      <c r="G23" s="46"/>
      <c r="H23" s="50"/>
      <c r="I23" s="57"/>
      <c r="J23" s="64"/>
      <c r="K23" s="61"/>
      <c r="L23" s="51"/>
      <c r="M23" s="58"/>
      <c r="N23" s="58"/>
      <c r="O23" s="52"/>
      <c r="P23" s="58"/>
      <c r="Q23" s="44"/>
      <c r="R23" s="18"/>
    </row>
    <row r="24" spans="1:18" s="16" customFormat="1" ht="24" customHeight="1" x14ac:dyDescent="0.2">
      <c r="A24" s="47" t="s">
        <v>45</v>
      </c>
      <c r="B24" s="46"/>
      <c r="C24" s="46"/>
      <c r="D24" s="46"/>
      <c r="E24" s="47"/>
      <c r="F24" s="47"/>
      <c r="G24" s="46"/>
      <c r="H24" s="53"/>
      <c r="I24" s="62"/>
      <c r="J24" s="63"/>
      <c r="K24" s="59"/>
      <c r="L24" s="55"/>
      <c r="M24" s="55"/>
      <c r="N24" s="59"/>
      <c r="O24" s="51"/>
      <c r="P24" s="41"/>
      <c r="Q24" s="66"/>
      <c r="R24" s="18"/>
    </row>
    <row r="25" spans="1:18" s="16" customFormat="1" ht="76.5" customHeight="1" x14ac:dyDescent="0.2">
      <c r="A25" s="102" t="s">
        <v>47</v>
      </c>
      <c r="B25" s="102"/>
      <c r="C25" s="102"/>
      <c r="D25" s="102"/>
      <c r="E25" s="102"/>
      <c r="F25" s="102"/>
      <c r="G25" s="102"/>
      <c r="H25" s="102"/>
      <c r="I25" s="54"/>
      <c r="J25" s="54"/>
      <c r="K25" s="44"/>
      <c r="L25" s="56"/>
      <c r="M25" s="55"/>
      <c r="N25" s="44"/>
      <c r="O25" s="44"/>
      <c r="P25" s="44"/>
      <c r="Q25" s="60"/>
      <c r="R25" s="18"/>
    </row>
    <row r="26" spans="1:18" s="1" customFormat="1" ht="76.5" customHeight="1" x14ac:dyDescent="0.2">
      <c r="A26" s="99" t="s">
        <v>32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44"/>
      <c r="M26" s="44"/>
      <c r="N26" s="44"/>
      <c r="O26" s="44"/>
      <c r="P26" s="44"/>
      <c r="Q26" s="44"/>
    </row>
    <row r="27" spans="1:18" s="1" customFormat="1" ht="24" customHeight="1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B29" s="2"/>
      <c r="C29" s="2"/>
      <c r="D29" s="2"/>
      <c r="F29" s="2"/>
      <c r="G29" s="2"/>
      <c r="H29" s="12"/>
      <c r="I29" s="3"/>
      <c r="J29" s="8"/>
      <c r="L29" s="8"/>
      <c r="M29" s="8"/>
      <c r="N29" s="8"/>
      <c r="O29" s="8"/>
      <c r="P29" s="8"/>
      <c r="Q29" s="8"/>
    </row>
    <row r="30" spans="1:18" s="1" customFormat="1" ht="24" customHeight="1" x14ac:dyDescent="0.2">
      <c r="A30" s="4"/>
      <c r="B30" s="2"/>
      <c r="C30" s="2"/>
      <c r="D30" s="2"/>
      <c r="F30" s="2"/>
      <c r="G30" s="2"/>
      <c r="H30" s="12"/>
      <c r="I30" s="3"/>
      <c r="J30" s="8"/>
      <c r="L30" s="8"/>
      <c r="O30" s="8"/>
      <c r="P30" s="8"/>
      <c r="Q30" s="8"/>
    </row>
    <row r="31" spans="1:18" s="1" customFormat="1" ht="24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8" s="1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" customFormat="1" ht="24" customHeight="1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" customFormat="1" ht="24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" customFormat="1" ht="24" customHeight="1" x14ac:dyDescent="0.2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s="1" customFormat="1" ht="15.75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ht="15.75" x14ac:dyDescent="0.2">
      <c r="A42" s="4"/>
      <c r="B42" s="4"/>
      <c r="C42" s="4"/>
      <c r="D42" s="4"/>
      <c r="E42" s="4"/>
      <c r="F42" s="5"/>
      <c r="G42" s="5"/>
      <c r="H42" s="13"/>
      <c r="I42" s="6"/>
      <c r="J42" s="4"/>
      <c r="K42" s="4"/>
      <c r="L42" s="4"/>
      <c r="M42" s="4"/>
      <c r="N42" s="4"/>
      <c r="O42" s="4"/>
      <c r="P42" s="4"/>
      <c r="Q42" s="4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  <row r="1357" spans="6:9" s="1" customFormat="1" x14ac:dyDescent="0.2">
      <c r="F1357" s="2"/>
      <c r="G1357" s="2"/>
      <c r="H1357" s="12"/>
      <c r="I1357" s="3"/>
    </row>
  </sheetData>
  <mergeCells count="31">
    <mergeCell ref="C8:C10"/>
    <mergeCell ref="D8:D10"/>
    <mergeCell ref="F8:F10"/>
    <mergeCell ref="A25:H25"/>
    <mergeCell ref="A22:H22"/>
    <mergeCell ref="A16:E16"/>
    <mergeCell ref="A17:E17"/>
    <mergeCell ref="A36:Q36"/>
    <mergeCell ref="A32:Q32"/>
    <mergeCell ref="A34:Q34"/>
    <mergeCell ref="A33:Q33"/>
    <mergeCell ref="A26:K26"/>
    <mergeCell ref="A35:Q35"/>
    <mergeCell ref="A31:Q31"/>
    <mergeCell ref="A27:K27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2023-03-17T18:05:51Z</cp:lastPrinted>
  <dcterms:created xsi:type="dcterms:W3CDTF">2006-07-11T17:39:34Z</dcterms:created>
  <dcterms:modified xsi:type="dcterms:W3CDTF">2023-03-17T18:06:08Z</dcterms:modified>
</cp:coreProperties>
</file>