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DICIEMBRE\"/>
    </mc:Choice>
  </mc:AlternateContent>
  <xr:revisionPtr revIDLastSave="0" documentId="8_{51EBB444-C5AB-45C0-854F-DA9CC63120A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J16" i="1"/>
  <c r="P16" i="1" s="1"/>
  <c r="O16" i="1" l="1"/>
  <c r="J17" i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<sst xmlns="http://schemas.openxmlformats.org/spreadsheetml/2006/main" count="68" uniqueCount="51">
  <si>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</si>
  <si>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</si>
  <si>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</si>
  <si>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</si>
  <si>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</si>
  <si>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</si>
  <si>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</si>
  <si>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</si>
  <si>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</si>
  <si>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</si>
  <si>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</si>
  <si>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</si>
  <si>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</si>
  <si>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</si>
  <si>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</si>
  <si>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</si>
  <si>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</si>
  <si>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</si>
  <si>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</si>
  <si>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</si>
  <si>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</si>
  <si>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</si>
  <si>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</si>
  <si>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</si>
  <si>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</si>
  <si>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</si>
  <si>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</si>
  <si>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</si>
  <si>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</si>
  <si>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</si>
  <si>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</si>
  <si>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</si>
  <si>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</si>
  <si>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</si>
  <si>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</si>
  <si>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</si>
  <si>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</si>
  <si>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</si>
  <si>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</si>
  <si>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</si>
  <si>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</si>
  <si>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</si>
  <si>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</si>
  <si>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</si>
  <si>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</si>
  <si>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</si>
  <si>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</si>
  <si>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</si>
  <si>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</si>
  <si>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RD$1,512.45 por cada dependiente adicional registrado.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</si>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</sst>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8"/>
  <sheetViews>
    <sheetView tabSelected="1" view="pageBreakPreview" topLeftCell="A6" zoomScale="40" zoomScaleNormal="70" zoomScaleSheetLayoutView="40" workbookViewId="0">
      <selection activeCell="E10" sqref="E10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18.85546875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s="1" customFormat="1" ht="48.7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9"/>
      <c r="K3" s="68"/>
      <c r="L3" s="68"/>
      <c r="M3" s="68"/>
      <c r="N3" s="68"/>
      <c r="O3" s="68"/>
      <c r="P3" s="68"/>
      <c r="Q3" s="68"/>
    </row>
    <row r="4" spans="1:20" s="1" customFormat="1" ht="50.25" customHeight="1" x14ac:dyDescent="0.2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19"/>
      <c r="S4" s="19"/>
      <c r="T4" s="19"/>
    </row>
    <row r="5" spans="1:20" s="1" customFormat="1" ht="78" customHeight="1" x14ac:dyDescent="0.2">
      <c r="A5" s="85" t="s">
        <v>33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20" s="1" customFormat="1" ht="20.25" customHeight="1" x14ac:dyDescent="0.2">
      <c r="A6" s="77" t="s">
        <v>50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20" s="1" customFormat="1" ht="52.5" customHeight="1" thickBo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20" ht="65.25" customHeight="1" thickBot="1" x14ac:dyDescent="0.25">
      <c r="A8" s="90" t="s">
        <v>17</v>
      </c>
      <c r="B8" s="93" t="s">
        <v>14</v>
      </c>
      <c r="C8" s="90" t="s">
        <v>42</v>
      </c>
      <c r="D8" s="90" t="s">
        <v>19</v>
      </c>
      <c r="E8" s="74" t="s">
        <v>31</v>
      </c>
      <c r="F8" s="90" t="s">
        <v>18</v>
      </c>
      <c r="G8" s="90" t="s">
        <v>15</v>
      </c>
      <c r="H8" s="96" t="s">
        <v>10</v>
      </c>
      <c r="I8" s="82" t="s">
        <v>8</v>
      </c>
      <c r="J8" s="83"/>
      <c r="K8" s="83"/>
      <c r="L8" s="83"/>
      <c r="M8" s="83"/>
      <c r="N8" s="84"/>
      <c r="O8" s="86" t="s">
        <v>1</v>
      </c>
      <c r="P8" s="87"/>
      <c r="Q8" s="90" t="s">
        <v>16</v>
      </c>
      <c r="S8" s="15"/>
    </row>
    <row r="9" spans="1:20" ht="66" customHeight="1" x14ac:dyDescent="0.2">
      <c r="A9" s="91"/>
      <c r="B9" s="94"/>
      <c r="C9" s="91"/>
      <c r="D9" s="91"/>
      <c r="E9" s="75"/>
      <c r="F9" s="91"/>
      <c r="G9" s="91"/>
      <c r="H9" s="97"/>
      <c r="I9" s="80" t="s">
        <v>12</v>
      </c>
      <c r="J9" s="81"/>
      <c r="K9" s="90" t="s">
        <v>9</v>
      </c>
      <c r="L9" s="88" t="s">
        <v>13</v>
      </c>
      <c r="M9" s="89"/>
      <c r="N9" s="90" t="s">
        <v>11</v>
      </c>
      <c r="O9" s="90" t="s">
        <v>3</v>
      </c>
      <c r="P9" s="90" t="s">
        <v>0</v>
      </c>
      <c r="Q9" s="91"/>
    </row>
    <row r="10" spans="1:20" ht="111.75" customHeight="1" thickBot="1" x14ac:dyDescent="0.25">
      <c r="A10" s="92"/>
      <c r="B10" s="95"/>
      <c r="C10" s="92"/>
      <c r="D10" s="92"/>
      <c r="E10" s="76"/>
      <c r="F10" s="92"/>
      <c r="G10" s="92"/>
      <c r="H10" s="98"/>
      <c r="I10" s="70" t="s">
        <v>4</v>
      </c>
      <c r="J10" s="71" t="s">
        <v>5</v>
      </c>
      <c r="K10" s="92"/>
      <c r="L10" s="72" t="s">
        <v>6</v>
      </c>
      <c r="M10" s="73" t="s">
        <v>7</v>
      </c>
      <c r="N10" s="92"/>
      <c r="O10" s="92"/>
      <c r="P10" s="92"/>
      <c r="Q10" s="92"/>
    </row>
    <row r="11" spans="1:20" s="1" customFormat="1" ht="44.25" customHeight="1" x14ac:dyDescent="0.5">
      <c r="A11" s="20">
        <v>1</v>
      </c>
      <c r="B11" s="21" t="s">
        <v>27</v>
      </c>
      <c r="C11" s="22" t="s">
        <v>43</v>
      </c>
      <c r="D11" s="22" t="s">
        <v>32</v>
      </c>
      <c r="E11" s="21" t="s">
        <v>40</v>
      </c>
      <c r="F11" s="23" t="s">
        <v>21</v>
      </c>
      <c r="G11" s="24">
        <v>85000</v>
      </c>
      <c r="H11" s="25">
        <v>8576.99</v>
      </c>
      <c r="I11" s="26">
        <f t="shared" ref="I11:I16" si="0">G11*2.87/100</f>
        <v>2439.5</v>
      </c>
      <c r="J11" s="27">
        <f t="shared" ref="J11:J16" si="1">G11*7.1/100</f>
        <v>6035</v>
      </c>
      <c r="K11" s="28">
        <f>65050*1.1%</f>
        <v>715.55000000000007</v>
      </c>
      <c r="L11" s="29">
        <f t="shared" ref="L11:L16" si="2">G11*3.04/100</f>
        <v>2584</v>
      </c>
      <c r="M11" s="27">
        <f t="shared" ref="M11:M16" si="3">G11*7.09/100</f>
        <v>6026.5</v>
      </c>
      <c r="N11" s="30">
        <v>0</v>
      </c>
      <c r="O11" s="31">
        <f t="shared" ref="O11:O16" si="4">H11+I11+L11+N11</f>
        <v>13600.49</v>
      </c>
      <c r="P11" s="32">
        <f t="shared" ref="P11:P16" si="5">J11+K11+M11</f>
        <v>12777.05</v>
      </c>
      <c r="Q11" s="33">
        <f t="shared" ref="Q11:Q16" si="6"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26</v>
      </c>
      <c r="C12" s="22" t="s">
        <v>43</v>
      </c>
      <c r="D12" s="22" t="s">
        <v>32</v>
      </c>
      <c r="E12" s="21" t="s">
        <v>41</v>
      </c>
      <c r="F12" s="23" t="s">
        <v>21</v>
      </c>
      <c r="G12" s="24">
        <v>75000</v>
      </c>
      <c r="H12" s="30">
        <v>6006.89</v>
      </c>
      <c r="I12" s="26">
        <f t="shared" si="0"/>
        <v>2152.5</v>
      </c>
      <c r="J12" s="27">
        <f t="shared" si="1"/>
        <v>5325</v>
      </c>
      <c r="K12" s="28">
        <f t="shared" ref="K12:K13" si="7">65050*1.1%</f>
        <v>715.55000000000007</v>
      </c>
      <c r="L12" s="29">
        <f t="shared" si="2"/>
        <v>2280</v>
      </c>
      <c r="M12" s="27">
        <f t="shared" si="3"/>
        <v>5317.5</v>
      </c>
      <c r="N12" s="34">
        <v>1512.45</v>
      </c>
      <c r="O12" s="31">
        <f t="shared" si="4"/>
        <v>11951.84</v>
      </c>
      <c r="P12" s="32">
        <f t="shared" si="5"/>
        <v>11358.05</v>
      </c>
      <c r="Q12" s="33">
        <f t="shared" si="6"/>
        <v>63048.160000000003</v>
      </c>
    </row>
    <row r="13" spans="1:20" s="1" customFormat="1" ht="81.75" customHeight="1" x14ac:dyDescent="0.5">
      <c r="A13" s="20">
        <f t="shared" ref="A13:A14" si="8">A12+1</f>
        <v>3</v>
      </c>
      <c r="B13" s="21" t="s">
        <v>25</v>
      </c>
      <c r="C13" s="22" t="s">
        <v>43</v>
      </c>
      <c r="D13" s="22" t="s">
        <v>32</v>
      </c>
      <c r="E13" s="21" t="s">
        <v>41</v>
      </c>
      <c r="F13" s="23" t="s">
        <v>21</v>
      </c>
      <c r="G13" s="24">
        <v>75000</v>
      </c>
      <c r="H13" s="30">
        <v>6309.38</v>
      </c>
      <c r="I13" s="26">
        <f t="shared" si="0"/>
        <v>2152.5</v>
      </c>
      <c r="J13" s="27">
        <f t="shared" si="1"/>
        <v>5325</v>
      </c>
      <c r="K13" s="28">
        <f t="shared" si="7"/>
        <v>715.55000000000007</v>
      </c>
      <c r="L13" s="29">
        <f t="shared" si="2"/>
        <v>2280</v>
      </c>
      <c r="M13" s="27">
        <f t="shared" si="3"/>
        <v>5317.5</v>
      </c>
      <c r="N13" s="30">
        <v>0</v>
      </c>
      <c r="O13" s="31">
        <f t="shared" si="4"/>
        <v>10741.880000000001</v>
      </c>
      <c r="P13" s="32">
        <f t="shared" si="5"/>
        <v>11358.05</v>
      </c>
      <c r="Q13" s="33">
        <f t="shared" si="6"/>
        <v>64258.119999999995</v>
      </c>
    </row>
    <row r="14" spans="1:20" s="1" customFormat="1" ht="42.75" customHeight="1" x14ac:dyDescent="0.5">
      <c r="A14" s="20">
        <f t="shared" si="8"/>
        <v>4</v>
      </c>
      <c r="B14" s="21" t="s">
        <v>24</v>
      </c>
      <c r="C14" s="22" t="s">
        <v>43</v>
      </c>
      <c r="D14" s="22" t="s">
        <v>32</v>
      </c>
      <c r="E14" s="21" t="s">
        <v>22</v>
      </c>
      <c r="F14" s="23" t="s">
        <v>21</v>
      </c>
      <c r="G14" s="24">
        <v>50000</v>
      </c>
      <c r="H14" s="30">
        <v>1854</v>
      </c>
      <c r="I14" s="26">
        <f t="shared" si="0"/>
        <v>1435</v>
      </c>
      <c r="J14" s="27">
        <f t="shared" si="1"/>
        <v>3550</v>
      </c>
      <c r="K14" s="28">
        <f>+G14*1.1%</f>
        <v>550</v>
      </c>
      <c r="L14" s="29">
        <f t="shared" si="2"/>
        <v>1520</v>
      </c>
      <c r="M14" s="27">
        <f t="shared" si="3"/>
        <v>3545</v>
      </c>
      <c r="N14" s="30">
        <v>0</v>
      </c>
      <c r="O14" s="31">
        <f t="shared" si="4"/>
        <v>4809</v>
      </c>
      <c r="P14" s="32">
        <f t="shared" si="5"/>
        <v>7645</v>
      </c>
      <c r="Q14" s="33">
        <f t="shared" si="6"/>
        <v>45191</v>
      </c>
    </row>
    <row r="15" spans="1:20" s="1" customFormat="1" ht="73.5" customHeight="1" x14ac:dyDescent="0.5">
      <c r="A15" s="20">
        <f>A14+1</f>
        <v>5</v>
      </c>
      <c r="B15" s="21" t="s">
        <v>29</v>
      </c>
      <c r="C15" s="22" t="s">
        <v>43</v>
      </c>
      <c r="D15" s="22" t="s">
        <v>32</v>
      </c>
      <c r="E15" s="21" t="s">
        <v>48</v>
      </c>
      <c r="F15" s="23" t="s">
        <v>21</v>
      </c>
      <c r="G15" s="24">
        <v>50000</v>
      </c>
      <c r="H15" s="30">
        <v>1854</v>
      </c>
      <c r="I15" s="26">
        <f t="shared" si="0"/>
        <v>1435</v>
      </c>
      <c r="J15" s="27">
        <f t="shared" si="1"/>
        <v>3550</v>
      </c>
      <c r="K15" s="28">
        <f>+G15*1.1%</f>
        <v>550</v>
      </c>
      <c r="L15" s="29">
        <f t="shared" si="2"/>
        <v>1520</v>
      </c>
      <c r="M15" s="27">
        <f t="shared" si="3"/>
        <v>3545</v>
      </c>
      <c r="N15" s="30">
        <v>0</v>
      </c>
      <c r="O15" s="31">
        <f t="shared" si="4"/>
        <v>4809</v>
      </c>
      <c r="P15" s="32">
        <f t="shared" si="5"/>
        <v>7645</v>
      </c>
      <c r="Q15" s="33">
        <f t="shared" si="6"/>
        <v>45191</v>
      </c>
    </row>
    <row r="16" spans="1:20" s="1" customFormat="1" ht="90.75" customHeight="1" x14ac:dyDescent="0.5">
      <c r="A16" s="20">
        <v>6</v>
      </c>
      <c r="B16" s="21" t="s">
        <v>28</v>
      </c>
      <c r="C16" s="22" t="s">
        <v>43</v>
      </c>
      <c r="D16" s="22" t="s">
        <v>32</v>
      </c>
      <c r="E16" s="21" t="s">
        <v>23</v>
      </c>
      <c r="F16" s="23" t="s">
        <v>21</v>
      </c>
      <c r="G16" s="35">
        <v>35000</v>
      </c>
      <c r="H16" s="30">
        <v>0</v>
      </c>
      <c r="I16" s="26">
        <f t="shared" si="0"/>
        <v>1004.5</v>
      </c>
      <c r="J16" s="27">
        <f t="shared" si="1"/>
        <v>2485</v>
      </c>
      <c r="K16" s="28">
        <f>+G16*1.1%</f>
        <v>385.00000000000006</v>
      </c>
      <c r="L16" s="29">
        <f t="shared" si="2"/>
        <v>1064</v>
      </c>
      <c r="M16" s="27">
        <f t="shared" si="3"/>
        <v>2481.5</v>
      </c>
      <c r="N16" s="34">
        <v>0</v>
      </c>
      <c r="O16" s="31">
        <f t="shared" si="4"/>
        <v>2068.5</v>
      </c>
      <c r="P16" s="32">
        <f t="shared" si="5"/>
        <v>5351.5</v>
      </c>
      <c r="Q16" s="33">
        <f t="shared" si="6"/>
        <v>32931.5</v>
      </c>
    </row>
    <row r="17" spans="1:18" s="1" customFormat="1" ht="57.75" customHeight="1" thickBot="1" x14ac:dyDescent="0.25">
      <c r="A17" s="104" t="s">
        <v>30</v>
      </c>
      <c r="B17" s="105"/>
      <c r="C17" s="105"/>
      <c r="D17" s="105"/>
      <c r="E17" s="106"/>
      <c r="F17" s="36"/>
      <c r="G17" s="37">
        <f t="shared" ref="G17:Q17" si="9">SUM(G11:G16)</f>
        <v>370000</v>
      </c>
      <c r="H17" s="37">
        <f t="shared" si="9"/>
        <v>24601.260000000002</v>
      </c>
      <c r="I17" s="37">
        <f t="shared" si="9"/>
        <v>10619</v>
      </c>
      <c r="J17" s="37">
        <f t="shared" si="9"/>
        <v>26270</v>
      </c>
      <c r="K17" s="37">
        <f t="shared" si="9"/>
        <v>3631.65</v>
      </c>
      <c r="L17" s="37">
        <f t="shared" si="9"/>
        <v>11248</v>
      </c>
      <c r="M17" s="37">
        <f t="shared" si="9"/>
        <v>26233</v>
      </c>
      <c r="N17" s="37">
        <f t="shared" si="9"/>
        <v>1512.45</v>
      </c>
      <c r="O17" s="37">
        <f t="shared" si="9"/>
        <v>47980.710000000006</v>
      </c>
      <c r="P17" s="37">
        <f t="shared" si="9"/>
        <v>56134.649999999994</v>
      </c>
      <c r="Q17" s="37">
        <f t="shared" si="9"/>
        <v>322019.28999999998</v>
      </c>
    </row>
    <row r="18" spans="1:18" s="1" customFormat="1" ht="51.75" customHeight="1" thickBot="1" x14ac:dyDescent="0.25">
      <c r="A18" s="107" t="s">
        <v>20</v>
      </c>
      <c r="B18" s="108"/>
      <c r="C18" s="108"/>
      <c r="D18" s="108"/>
      <c r="E18" s="109"/>
      <c r="F18" s="38"/>
      <c r="G18" s="39">
        <f>SUM(G17)</f>
        <v>370000</v>
      </c>
      <c r="H18" s="39">
        <f t="shared" ref="H18:Q18" si="10">SUM(H17)</f>
        <v>24601.260000000002</v>
      </c>
      <c r="I18" s="39">
        <f t="shared" si="10"/>
        <v>10619</v>
      </c>
      <c r="J18" s="39">
        <f t="shared" si="10"/>
        <v>26270</v>
      </c>
      <c r="K18" s="39">
        <f t="shared" si="10"/>
        <v>3631.65</v>
      </c>
      <c r="L18" s="39">
        <f t="shared" si="10"/>
        <v>11248</v>
      </c>
      <c r="M18" s="39">
        <f t="shared" si="10"/>
        <v>26233</v>
      </c>
      <c r="N18" s="39">
        <f t="shared" si="10"/>
        <v>1512.45</v>
      </c>
      <c r="O18" s="39">
        <f t="shared" si="10"/>
        <v>47980.710000000006</v>
      </c>
      <c r="P18" s="39">
        <f t="shared" si="10"/>
        <v>56134.649999999994</v>
      </c>
      <c r="Q18" s="39">
        <f t="shared" si="10"/>
        <v>322019.28999999998</v>
      </c>
    </row>
    <row r="19" spans="1:18" s="1" customFormat="1" ht="24" customHeight="1" x14ac:dyDescent="0.2">
      <c r="A19" s="40"/>
      <c r="B19" s="40"/>
      <c r="C19" s="40"/>
      <c r="D19" s="40"/>
      <c r="E19" s="40"/>
      <c r="F19" s="41"/>
      <c r="G19" s="42"/>
      <c r="H19" s="43"/>
      <c r="I19" s="44"/>
      <c r="J19" s="42"/>
      <c r="K19" s="45"/>
      <c r="L19" s="42"/>
      <c r="M19" s="42"/>
      <c r="N19" s="42"/>
      <c r="O19" s="42"/>
      <c r="P19" s="46"/>
      <c r="Q19" s="42"/>
    </row>
    <row r="20" spans="1:18" s="1" customFormat="1" ht="24" customHeight="1" x14ac:dyDescent="0.5">
      <c r="A20" s="40" t="s">
        <v>34</v>
      </c>
      <c r="B20" s="47"/>
      <c r="C20" s="47"/>
      <c r="D20" s="47"/>
      <c r="E20" s="48"/>
      <c r="F20" s="48"/>
      <c r="G20" s="42"/>
      <c r="H20" s="42"/>
      <c r="I20" s="49"/>
      <c r="J20" s="66" t="s">
        <v>35</v>
      </c>
      <c r="K20" s="42"/>
      <c r="L20" s="66"/>
      <c r="M20" s="66" t="s">
        <v>36</v>
      </c>
      <c r="N20" s="48"/>
      <c r="O20" s="66" t="s">
        <v>37</v>
      </c>
      <c r="P20" s="66"/>
      <c r="Q20" s="42"/>
      <c r="R20" s="17"/>
    </row>
    <row r="21" spans="1:18" s="1" customFormat="1" ht="24" customHeight="1" x14ac:dyDescent="0.5">
      <c r="A21" s="40"/>
      <c r="B21" s="47"/>
      <c r="C21" s="47"/>
      <c r="D21" s="47"/>
      <c r="E21" s="48"/>
      <c r="F21" s="48"/>
      <c r="G21" s="42"/>
      <c r="H21" s="42"/>
      <c r="I21" s="49"/>
      <c r="J21" s="55" t="s">
        <v>38</v>
      </c>
      <c r="K21" s="42"/>
      <c r="L21" s="45"/>
      <c r="M21" s="50"/>
      <c r="N21" s="48"/>
      <c r="O21" s="48"/>
      <c r="P21" s="50"/>
      <c r="Q21" s="42"/>
      <c r="R21" s="17"/>
    </row>
    <row r="22" spans="1:18" s="1" customFormat="1" ht="24" customHeight="1" x14ac:dyDescent="0.2">
      <c r="A22" s="40" t="s">
        <v>2</v>
      </c>
      <c r="B22" s="47"/>
      <c r="C22" s="47"/>
      <c r="D22" s="47"/>
      <c r="E22" s="48"/>
      <c r="F22" s="48"/>
      <c r="G22" s="42"/>
      <c r="H22" s="42"/>
      <c r="I22" s="48"/>
      <c r="J22" s="55" t="s">
        <v>45</v>
      </c>
      <c r="K22" s="42"/>
      <c r="L22" s="45"/>
      <c r="M22" s="48"/>
      <c r="N22" s="48"/>
      <c r="O22" s="48"/>
      <c r="P22" s="48"/>
      <c r="Q22" s="42"/>
      <c r="R22" s="17"/>
    </row>
    <row r="23" spans="1:18" s="16" customFormat="1" ht="27" customHeight="1" x14ac:dyDescent="0.2">
      <c r="A23" s="100" t="s">
        <v>39</v>
      </c>
      <c r="B23" s="100"/>
      <c r="C23" s="100"/>
      <c r="D23" s="100"/>
      <c r="E23" s="100"/>
      <c r="F23" s="100"/>
      <c r="G23" s="100"/>
      <c r="H23" s="100"/>
      <c r="I23" s="42"/>
      <c r="J23" s="42"/>
      <c r="K23" s="42"/>
      <c r="L23" s="45"/>
      <c r="M23" s="42"/>
      <c r="N23" s="42"/>
      <c r="O23" s="42"/>
      <c r="P23" s="42"/>
      <c r="Q23" s="42"/>
      <c r="R23" s="17"/>
    </row>
    <row r="24" spans="1:18" s="16" customFormat="1" ht="33.75" customHeight="1" x14ac:dyDescent="0.2">
      <c r="A24" s="49" t="s">
        <v>46</v>
      </c>
      <c r="B24" s="47"/>
      <c r="C24" s="47"/>
      <c r="D24" s="47"/>
      <c r="E24" s="48"/>
      <c r="F24" s="48"/>
      <c r="G24" s="47"/>
      <c r="H24" s="51"/>
      <c r="I24" s="58"/>
      <c r="J24" s="65"/>
      <c r="K24" s="62"/>
      <c r="L24" s="52"/>
      <c r="M24" s="59"/>
      <c r="N24" s="59"/>
      <c r="O24" s="53"/>
      <c r="P24" s="59"/>
      <c r="Q24" s="45"/>
      <c r="R24" s="18"/>
    </row>
    <row r="25" spans="1:18" s="16" customFormat="1" ht="24" customHeight="1" x14ac:dyDescent="0.2">
      <c r="A25" s="48" t="s">
        <v>47</v>
      </c>
      <c r="B25" s="47"/>
      <c r="C25" s="47"/>
      <c r="D25" s="47"/>
      <c r="E25" s="48"/>
      <c r="F25" s="48"/>
      <c r="G25" s="47"/>
      <c r="H25" s="54"/>
      <c r="I25" s="63"/>
      <c r="J25" s="64"/>
      <c r="K25" s="60"/>
      <c r="L25" s="56"/>
      <c r="M25" s="56"/>
      <c r="N25" s="60"/>
      <c r="O25" s="52"/>
      <c r="P25" s="42"/>
      <c r="Q25" s="67"/>
      <c r="R25" s="18"/>
    </row>
    <row r="26" spans="1:18" s="16" customFormat="1" ht="76.5" customHeight="1" x14ac:dyDescent="0.2">
      <c r="A26" s="103" t="s">
        <v>49</v>
      </c>
      <c r="B26" s="103"/>
      <c r="C26" s="103"/>
      <c r="D26" s="103"/>
      <c r="E26" s="103"/>
      <c r="F26" s="103"/>
      <c r="G26" s="103"/>
      <c r="H26" s="103"/>
      <c r="I26" s="55"/>
      <c r="J26" s="55"/>
      <c r="K26" s="45"/>
      <c r="L26" s="57"/>
      <c r="M26" s="56"/>
      <c r="N26" s="45"/>
      <c r="O26" s="45"/>
      <c r="P26" s="45"/>
      <c r="Q26" s="61"/>
      <c r="R26" s="18"/>
    </row>
    <row r="27" spans="1:18" s="1" customFormat="1" ht="76.5" customHeight="1" x14ac:dyDescent="0.2">
      <c r="A27" s="100" t="s">
        <v>34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45"/>
      <c r="M27" s="45"/>
      <c r="N27" s="45"/>
      <c r="O27" s="45"/>
      <c r="P27" s="45"/>
      <c r="Q27" s="45"/>
    </row>
    <row r="28" spans="1:18" s="1" customFormat="1" ht="24" customHeight="1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8"/>
      <c r="M28" s="8"/>
      <c r="N28" s="8"/>
      <c r="O28" s="8"/>
      <c r="P28" s="8"/>
      <c r="Q28" s="8"/>
    </row>
    <row r="29" spans="1:18" s="1" customFormat="1" ht="24" customHeight="1" x14ac:dyDescent="0.2">
      <c r="B29" s="2"/>
      <c r="C29" s="2"/>
      <c r="D29" s="2"/>
      <c r="F29" s="2"/>
      <c r="G29" s="2"/>
      <c r="H29" s="12"/>
      <c r="I29" s="3"/>
      <c r="J29" s="8"/>
      <c r="L29" s="8"/>
      <c r="M29" s="8"/>
      <c r="N29" s="8"/>
      <c r="O29" s="8"/>
      <c r="P29" s="8"/>
      <c r="Q29" s="8"/>
    </row>
    <row r="30" spans="1:18" s="1" customFormat="1" ht="24" customHeight="1" x14ac:dyDescent="0.2">
      <c r="B30" s="2"/>
      <c r="C30" s="2"/>
      <c r="D30" s="2"/>
      <c r="F30" s="2"/>
      <c r="G30" s="2"/>
      <c r="H30" s="12"/>
      <c r="I30" s="3"/>
      <c r="J30" s="8"/>
      <c r="L30" s="8"/>
      <c r="M30" s="8"/>
      <c r="N30" s="8"/>
      <c r="O30" s="8"/>
      <c r="P30" s="8"/>
      <c r="Q30" s="8"/>
    </row>
    <row r="31" spans="1:18" s="1" customFormat="1" ht="24" customHeight="1" x14ac:dyDescent="0.2">
      <c r="A31" s="4"/>
      <c r="B31" s="2"/>
      <c r="C31" s="2"/>
      <c r="D31" s="2"/>
      <c r="F31" s="2"/>
      <c r="G31" s="2"/>
      <c r="H31" s="12"/>
      <c r="I31" s="3"/>
      <c r="J31" s="8"/>
      <c r="L31" s="8"/>
      <c r="O31" s="8"/>
      <c r="P31" s="8"/>
      <c r="Q31" s="8"/>
    </row>
    <row r="32" spans="1:18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s="1" customFormat="1" ht="24" customHeight="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s="1" customFormat="1" ht="24" customHeight="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 s="1" customFormat="1" ht="24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1:17" s="1" customFormat="1" ht="24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</row>
    <row r="37" spans="1:17" s="1" customFormat="1" ht="15.75" x14ac:dyDescent="0.2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ht="15.75" x14ac:dyDescent="0.2">
      <c r="A42" s="4"/>
      <c r="B42" s="4"/>
      <c r="C42" s="4"/>
      <c r="D42" s="4"/>
      <c r="E42" s="4"/>
      <c r="F42" s="5"/>
      <c r="G42" s="5"/>
      <c r="H42" s="13"/>
      <c r="I42" s="6"/>
      <c r="J42" s="4"/>
      <c r="K42" s="4"/>
      <c r="L42" s="4"/>
      <c r="M42" s="4"/>
      <c r="N42" s="4"/>
      <c r="O42" s="4"/>
      <c r="P42" s="4"/>
      <c r="Q42" s="4"/>
    </row>
    <row r="43" spans="1:17" s="1" customFormat="1" ht="15.75" x14ac:dyDescent="0.2">
      <c r="A43" s="4"/>
      <c r="B43" s="4"/>
      <c r="C43" s="4"/>
      <c r="D43" s="4"/>
      <c r="E43" s="4"/>
      <c r="F43" s="5"/>
      <c r="G43" s="5"/>
      <c r="H43" s="13"/>
      <c r="I43" s="6"/>
      <c r="J43" s="4"/>
      <c r="K43" s="4"/>
      <c r="L43" s="4"/>
      <c r="M43" s="4"/>
      <c r="N43" s="4"/>
      <c r="O43" s="4"/>
      <c r="P43" s="4"/>
      <c r="Q43" s="4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  <row r="1357" spans="6:9" s="1" customFormat="1" x14ac:dyDescent="0.2">
      <c r="F1357" s="2"/>
      <c r="G1357" s="2"/>
      <c r="H1357" s="12"/>
      <c r="I1357" s="3"/>
    </row>
    <row r="1358" spans="6:9" s="1" customFormat="1" x14ac:dyDescent="0.2">
      <c r="F1358" s="2"/>
      <c r="G1358" s="2"/>
      <c r="H1358" s="12"/>
      <c r="I1358" s="3"/>
    </row>
  </sheetData>
  <mergeCells count="31">
    <mergeCell ref="C8:C10"/>
    <mergeCell ref="D8:D10"/>
    <mergeCell ref="F8:F10"/>
    <mergeCell ref="A26:H26"/>
    <mergeCell ref="A23:H23"/>
    <mergeCell ref="A17:E17"/>
    <mergeCell ref="A18:E18"/>
    <mergeCell ref="A37:Q37"/>
    <mergeCell ref="A33:Q33"/>
    <mergeCell ref="A35:Q35"/>
    <mergeCell ref="A34:Q34"/>
    <mergeCell ref="A27:K27"/>
    <mergeCell ref="A36:Q36"/>
    <mergeCell ref="A32:Q32"/>
    <mergeCell ref="A28:K28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2023-01-10T14:55:43Z</dcterms:modified>
</cp:coreProperties>
</file>