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C:\Users\Jay\Documents\uploaddox_muse\"/>
    </mc:Choice>
  </mc:AlternateContent>
  <xr:revisionPtr revIDLastSave="0" documentId="8_{046D95FF-6E8E-459C-8E4E-DBD32B79A679}" xr6:coauthVersionLast="47" xr6:coauthVersionMax="47" xr10:uidLastSave="{00000000-0000-0000-0000-000000000000}"/>
  <bookViews>
    <workbookView xWindow="-120" yWindow="-120" windowWidth="29040" windowHeight="15840" tabRatio="828" xr2:uid="{00000000-000D-0000-FFFF-FFFF00000000}"/>
  </bookViews>
  <sheets>
    <sheet name="Plantilla Pagos a Proveedores" sheetId="5" r:id="rId1"/>
    <sheet name="Sheet3" sheetId="4" state="hidden" r:id="rId2"/>
    <sheet name="Sheet1" sheetId="2" state="hidden" r:id="rId3"/>
    <sheet name="Sheet2" sheetId="3" state="hidden" r:id="rId4"/>
  </sheets>
  <definedNames>
    <definedName name="_xlnm.Print_Area" localSheetId="0">'Plantilla Pagos a Proveedores'!$A$4:$I$179</definedName>
    <definedName name="_xlnm.Print_Titles" localSheetId="0">'Plantilla Pagos a Proveedores'!$9:$9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68" i="5" l="1"/>
  <c r="E168" i="5" l="1"/>
  <c r="C92" i="4" l="1"/>
  <c r="B64" i="4" l="1"/>
  <c r="B92" i="4" s="1"/>
  <c r="C53" i="3" l="1"/>
  <c r="D58" i="3" l="1"/>
  <c r="H99" i="2" l="1"/>
  <c r="H98" i="2"/>
  <c r="F94" i="2"/>
  <c r="F95" i="2" s="1"/>
  <c r="D136" i="2" l="1"/>
  <c r="C120" i="2" l="1"/>
  <c r="D131" i="2" s="1"/>
  <c r="D133" i="2" s="1"/>
  <c r="D135" i="2" s="1"/>
  <c r="D138" i="2" s="1"/>
  <c r="C63" i="2"/>
  <c r="D94" i="2" l="1"/>
  <c r="F96" i="2" s="1"/>
  <c r="C133" i="2"/>
  <c r="C137" i="2" s="1"/>
  <c r="F138" i="2" l="1"/>
  <c r="B135" i="2"/>
</calcChain>
</file>

<file path=xl/sharedStrings.xml><?xml version="1.0" encoding="utf-8"?>
<sst xmlns="http://schemas.openxmlformats.org/spreadsheetml/2006/main" count="896" uniqueCount="332">
  <si>
    <t>Fecha de registro</t>
  </si>
  <si>
    <t>No. de factura o comprobante</t>
  </si>
  <si>
    <t>Nombre del acreedor</t>
  </si>
  <si>
    <t>Concepto</t>
  </si>
  <si>
    <t>Monto de la deuda en RD$</t>
  </si>
  <si>
    <t>SERVICIOS DE NOTARIZACIONES</t>
  </si>
  <si>
    <t>FABIO AUGUSTO JORGE COMPANY SRL</t>
  </si>
  <si>
    <t>LAPCOM TECNOLOGY EIRL</t>
  </si>
  <si>
    <t>JORDAD  SRL.</t>
  </si>
  <si>
    <t>SALTO CREATIVO  SRL.</t>
  </si>
  <si>
    <t>ABOGADOS NOTARIOS (LEY 189-07 Y ORDINARIOS)</t>
  </si>
  <si>
    <t xml:space="preserve"> </t>
  </si>
  <si>
    <t>GASPER SERVICIOS MULTIPLES SRL.</t>
  </si>
  <si>
    <t>PLAZA RAYZUNELIO, SRL.</t>
  </si>
  <si>
    <t>IQTEK SOLUTIONS, SRL.</t>
  </si>
  <si>
    <t>“Año de la Consolidación de la Seguridad Alimentaria”</t>
  </si>
  <si>
    <t xml:space="preserve">              Estado de cuenta suplidores </t>
  </si>
  <si>
    <t>WENDY'S MUEBLES, SRL.</t>
  </si>
  <si>
    <t>COLUMBUS NETWORKS DOMINICANA  SA</t>
  </si>
  <si>
    <t>OFICINA PRESISDENCIAL DE TECNOLOGIA DE LA INFORMACION Y COMUNICACION</t>
  </si>
  <si>
    <t>EDUARDO MANRIQUE &amp; ASOCIADOS, SRL.</t>
  </si>
  <si>
    <t>ALARM CONTROLS SEGURIDAD, S.A.</t>
  </si>
  <si>
    <t>EMPRESAS MACANGEL, SRL.</t>
  </si>
  <si>
    <t>URBANVOLT SOLUTIONS, SRL.</t>
  </si>
  <si>
    <t>CONSULTORES DE DATOS DEL CARIBE, SRL.</t>
  </si>
  <si>
    <t>SOS CLEANING SERVICES, SRL.</t>
  </si>
  <si>
    <t>COMPAÑIA DOMINICANA DE TELEFONOS, S.A.</t>
  </si>
  <si>
    <t>ALL OFFICE SOLUTIONS, SRL.</t>
  </si>
  <si>
    <t>GRUPO DV SERVICES, SRL.</t>
  </si>
  <si>
    <t>EDESUR DOMINICANA, S.A.</t>
  </si>
  <si>
    <t>SEGUROS RESERVAS, S.A.</t>
  </si>
  <si>
    <t>VICTORIA MARTE DE DE LEON</t>
  </si>
  <si>
    <t>EDITORA LISTIN DIARIO, S.A.</t>
  </si>
  <si>
    <t>GOKWE TECNOLOGY, SRL.</t>
  </si>
  <si>
    <t>NATIVIDAD REYNOSO CASTILLO</t>
  </si>
  <si>
    <t>ERNESTA MINAYA RIVERA</t>
  </si>
  <si>
    <t>ESMERALDA CACERES DE LOS SANTOS</t>
  </si>
  <si>
    <t>EMPRESA DISTRIBUIDORA DE ELECTRICIDAD DEL NORTE</t>
  </si>
  <si>
    <t>CONSORCIO ENERGETICO PUNTA CANA MACAO, S.A.</t>
  </si>
  <si>
    <t>GTG INDUSTRIAL, SRL.</t>
  </si>
  <si>
    <t>ACTUALIDADES VD, SRL.</t>
  </si>
  <si>
    <t>SPRINGDALE COMERCIAL, SRL.</t>
  </si>
  <si>
    <t>SBS, SUPLIDORES DE BIENES Y SERVICIOS, SRL.</t>
  </si>
  <si>
    <t>GRUPO CAROL, SAS.</t>
  </si>
  <si>
    <t>INVERSIONES SANFRA, SRL.</t>
  </si>
  <si>
    <t>MULTICOMPUTOS, SRL.</t>
  </si>
  <si>
    <t>CONSTRUCCIONES &amp; AGREGADOS POC COLORS, SRL.</t>
  </si>
  <si>
    <t>LUISA MIGUELINA LORA SALCEDO</t>
  </si>
  <si>
    <t>ULISES CABRERA &amp; ASOCIADOS</t>
  </si>
  <si>
    <t>Partidas</t>
  </si>
  <si>
    <t>ABRAHAM EMILIO CORDERO FRIAS</t>
  </si>
  <si>
    <t>AGUA PLANETA AZUL  S.A.</t>
  </si>
  <si>
    <t>ALFA DIGITAL SINGS AND GRAPHICS, SRL.</t>
  </si>
  <si>
    <t>AYUNTAMIENTO PUERTO PLATA</t>
  </si>
  <si>
    <t>BATISSA, SRL.</t>
  </si>
  <si>
    <t>CARIBBEAN O&amp;R ENTERPRISES, SRL.</t>
  </si>
  <si>
    <t>EL ARTE ESPAÑOL, SRL.</t>
  </si>
  <si>
    <t>LOGOMARCA, S.A.</t>
  </si>
  <si>
    <t>RAFAEL LEONIDAS MARQUEZ</t>
  </si>
  <si>
    <t>SERVICIOS MULTIPLES 4KML, SRL.</t>
  </si>
  <si>
    <t>DOMINICAN WATCHMAN NATIONAL, S.A.</t>
  </si>
  <si>
    <t>UNIFIED COMMUNICATIONS, SRL.</t>
  </si>
  <si>
    <t>AGUA PLANETA AZUL, S.A.</t>
  </si>
  <si>
    <t>RAISA VALENTINA PRESTOL ALMANZAR</t>
  </si>
  <si>
    <t>FIOR D'ALIZA MEJIA RIVERA</t>
  </si>
  <si>
    <t>PRODUCTIVE BUSINESS SOLUTIONS DOMINICANA, SAS</t>
  </si>
  <si>
    <t>BAUSSER GLOBAL, SRL.</t>
  </si>
  <si>
    <t>INVERSIONES JHG, SRL.</t>
  </si>
  <si>
    <t>C&amp;C TECHNOLOGY SUPPLY, SRL.</t>
  </si>
  <si>
    <t>NAP DEL CARIBE, INC.</t>
  </si>
  <si>
    <t>INSTITUTO DE SERVICIOS PSICOSOCIALES Y EDUCATIVOS FELIZ LAMARCHE, SRL.</t>
  </si>
  <si>
    <t>AGILISA TECHNOLOGIES, SRL.</t>
  </si>
  <si>
    <t>COMPU-OFFICE DOMINICANA, SRL.</t>
  </si>
  <si>
    <t>MAXIBODEGAS EOP DEL CARIBE, SRL.</t>
  </si>
  <si>
    <t>WESOLVE TECH, SRL.</t>
  </si>
  <si>
    <t>BAEZ TECHNOLOGIES, SRL.</t>
  </si>
  <si>
    <t>MUEBLES OMAR, S.A.</t>
  </si>
  <si>
    <t>MUÑOZ CONCEPTO MOBILIARIO, SRL.</t>
  </si>
  <si>
    <t>FLOW, SRL.</t>
  </si>
  <si>
    <t>INVERSIONES ND &amp; ASOCIADOS, SRL</t>
  </si>
  <si>
    <t>DISTRIBUIDORA Y SERVICIO DIVERSOS DISOPE, SRL.</t>
  </si>
  <si>
    <t>VICTOR GARCIA AIRE ACONDICIONADO, SRL.</t>
  </si>
  <si>
    <t>TCO NETWORKING, SRL.</t>
  </si>
  <si>
    <t>BANCO DEL RESERVAS DE LA REPUBLICA DOMINICANA</t>
  </si>
  <si>
    <t>SOSTENIBILIDAD 3RS, INC.</t>
  </si>
  <si>
    <t>ADMINISTRACION Y ATESORAMIENTO DWN, SRL.</t>
  </si>
  <si>
    <t>CENTRO CUESTA NACIONAL, SAS.</t>
  </si>
  <si>
    <t>CROS PUBLICIDAD, SRL.</t>
  </si>
  <si>
    <t>DP INTERNATIONAL, SRL.</t>
  </si>
  <si>
    <t>INTEGRACIONES TECNOLOGICAS M&amp;A, SRL.</t>
  </si>
  <si>
    <t>SITCORP, SRL.</t>
  </si>
  <si>
    <t>SS BORDADOS PREMIUM, SRL.</t>
  </si>
  <si>
    <t>SUPLIDORA RENMA, SRL.</t>
  </si>
  <si>
    <t>TORIBIO MONES, SRL. EQUIPOS CONTRA INCENDIOS</t>
  </si>
  <si>
    <t>Total Cuentas por pagar proveedores</t>
  </si>
  <si>
    <t xml:space="preserve">Tesorería de la Seguridad Social </t>
  </si>
  <si>
    <t>A010010011500000029</t>
  </si>
  <si>
    <t>A010010011500000031</t>
  </si>
  <si>
    <t>A010010011500000032</t>
  </si>
  <si>
    <t>A010010011500000035</t>
  </si>
  <si>
    <t>A010010011500000037</t>
  </si>
  <si>
    <t>A010010011500000039</t>
  </si>
  <si>
    <t>A010010011500000041</t>
  </si>
  <si>
    <t>A010010011500000043</t>
  </si>
  <si>
    <t>A010010011500000044</t>
  </si>
  <si>
    <t>A010010011500000046</t>
  </si>
  <si>
    <t>A010010011500000048</t>
  </si>
  <si>
    <t>A010010011500000050</t>
  </si>
  <si>
    <t>A010010011500000052</t>
  </si>
  <si>
    <t>A010010011500000054</t>
  </si>
  <si>
    <t>A010010011500000056</t>
  </si>
  <si>
    <t>A010010011500000058</t>
  </si>
  <si>
    <t>A010010011500000060</t>
  </si>
  <si>
    <t>A010010011500000062</t>
  </si>
  <si>
    <t>B1500000152</t>
  </si>
  <si>
    <t>A010010011500000003</t>
  </si>
  <si>
    <t>GASTOS DE TRABAJO, SUMINISTRO Y SERVICIOS</t>
  </si>
  <si>
    <t xml:space="preserve">PLANTILLA PAGOS A PROVEEDORES </t>
  </si>
  <si>
    <t xml:space="preserve">Fecha Factura </t>
  </si>
  <si>
    <t>Monto Facturado</t>
  </si>
  <si>
    <t>Fecha fin factura</t>
  </si>
  <si>
    <t xml:space="preserve">Monto Pagado a la fecha </t>
  </si>
  <si>
    <t>Monto Pendiente</t>
  </si>
  <si>
    <t>ESTADO (completo, pendiente, atrasado)</t>
  </si>
  <si>
    <t>Pendiente</t>
  </si>
  <si>
    <t>Nombre del Proveedor</t>
  </si>
  <si>
    <t>CONSTRUCCIONES PALOMINO, SRL</t>
  </si>
  <si>
    <t>B1500000596</t>
  </si>
  <si>
    <t>B1500000058</t>
  </si>
  <si>
    <t>MULTICOMPUTOS, SRL</t>
  </si>
  <si>
    <t>RESOLUCION TECNICA ALDASO, EIRL</t>
  </si>
  <si>
    <t>TOTAL ENERGIES MARKETING DOMINICANA, S.A.</t>
  </si>
  <si>
    <t>URBANVOLT SOLUTION, SRL</t>
  </si>
  <si>
    <t>Atraso</t>
  </si>
  <si>
    <t>B1500000074</t>
  </si>
  <si>
    <t>B1500000618</t>
  </si>
  <si>
    <t>YASLAN COMPUTERS, SRL</t>
  </si>
  <si>
    <t>B1500000038</t>
  </si>
  <si>
    <t>B1500000083</t>
  </si>
  <si>
    <t>B1500000628</t>
  </si>
  <si>
    <t>B1500000153</t>
  </si>
  <si>
    <t>B1500239665</t>
  </si>
  <si>
    <t>AGUA PLANETA AZUL</t>
  </si>
  <si>
    <t>BAROLI TECHNOLOGIES, SRL</t>
  </si>
  <si>
    <t>CARLOS MANUEL ALCANTARA</t>
  </si>
  <si>
    <t>COLUMBUS NERWORKS DOMINICANA, SA</t>
  </si>
  <si>
    <t>CONSORCIO CYBOLT - ASYSTEC, SRL</t>
  </si>
  <si>
    <t>CONSULTORES DE DATOS DEL CARIBE, SRL</t>
  </si>
  <si>
    <t>DISLANET, EIRL</t>
  </si>
  <si>
    <t>DOMINICAN RISK &amp; COMPLIANCE, SRL</t>
  </si>
  <si>
    <t>EDESUR DOMINICANA</t>
  </si>
  <si>
    <t>EDUARDO MANRIQUE &amp; ASOCIADOS, SRL</t>
  </si>
  <si>
    <t>EMPRESAS MACANGEL, SRL</t>
  </si>
  <si>
    <t>ENVIO EXPRESO SWN. SRL</t>
  </si>
  <si>
    <t>EXCEL CONSULTING, SRL</t>
  </si>
  <si>
    <t>FIOR D ALIZA MEJIA RIVERA</t>
  </si>
  <si>
    <t>FR GROUP SRL</t>
  </si>
  <si>
    <t>FUNDACION SOSTENIBILIDAD 3RS, INC</t>
  </si>
  <si>
    <t>GALET, SRL</t>
  </si>
  <si>
    <t>GRUPO DV SERVICES, SRL</t>
  </si>
  <si>
    <t>HUMANO SEGUROS</t>
  </si>
  <si>
    <t>IDENTIFICACIONES CORPORATIVAS, SRL</t>
  </si>
  <si>
    <t>INVERSIONES PRF, SRL</t>
  </si>
  <si>
    <t>INVERSIONES SANFRA SRL</t>
  </si>
  <si>
    <t>IQTEK SOLUTIONS SRL</t>
  </si>
  <si>
    <t>ITCORP GONGLOSS, SRL</t>
  </si>
  <si>
    <t>MAGIC MAGNUM VENTURES, SRL</t>
  </si>
  <si>
    <t>MAPFRE SALUD ARS, S.A.</t>
  </si>
  <si>
    <t>MAXIMUM PEST CONTROL</t>
  </si>
  <si>
    <t>MDL ALTEKNATIVA</t>
  </si>
  <si>
    <t>MRO MANTENIMIENTO OPERACION &amp; REPARACION</t>
  </si>
  <si>
    <t>OROX INVERSIONES, SRL</t>
  </si>
  <si>
    <t>PONDVIEW GROUP, SRL</t>
  </si>
  <si>
    <t>SEGURO NACIONAL DE SALUD</t>
  </si>
  <si>
    <t>SEGUROS RESERVAS SA</t>
  </si>
  <si>
    <t>SEGUROS UNIVERSAL S.A.</t>
  </si>
  <si>
    <t>SERD NET, SRL</t>
  </si>
  <si>
    <t>SOLUCIONES INTEGRALES CAF</t>
  </si>
  <si>
    <t>SUPLIDORES DIVERSOS, SRL (SUDISA)</t>
  </si>
  <si>
    <t>UNIFIED COMUNICATIONS, SRL.</t>
  </si>
  <si>
    <t>VIGILANTES NAVIEROS DEL CARIBE (VINACA)</t>
  </si>
  <si>
    <t>WENDYS MUEBLES,SRL</t>
  </si>
  <si>
    <t>B1500167194</t>
  </si>
  <si>
    <t>B1500168058</t>
  </si>
  <si>
    <t>B1500171057</t>
  </si>
  <si>
    <t>B1500171070</t>
  </si>
  <si>
    <t>B1500171653</t>
  </si>
  <si>
    <t>B1500000372</t>
  </si>
  <si>
    <t>B1500000111</t>
  </si>
  <si>
    <t>B1500000005</t>
  </si>
  <si>
    <t>B1500000040</t>
  </si>
  <si>
    <t>B1500000041</t>
  </si>
  <si>
    <t>B1500001737</t>
  </si>
  <si>
    <t>B1500000062</t>
  </si>
  <si>
    <t>B1500000099</t>
  </si>
  <si>
    <t>B1500000233</t>
  </si>
  <si>
    <t>B1500000356</t>
  </si>
  <si>
    <t>B1500000126</t>
  </si>
  <si>
    <t>B1500000016</t>
  </si>
  <si>
    <t>B1500000053</t>
  </si>
  <si>
    <t>B1500000691</t>
  </si>
  <si>
    <t>B1500001968</t>
  </si>
  <si>
    <t>B1500000718</t>
  </si>
  <si>
    <t>B1500000862</t>
  </si>
  <si>
    <t>B1500000863</t>
  </si>
  <si>
    <t>B1500000903</t>
  </si>
  <si>
    <t>B1500000172</t>
  </si>
  <si>
    <t>B1500004116</t>
  </si>
  <si>
    <t>B1500004154</t>
  </si>
  <si>
    <t>B1500000177</t>
  </si>
  <si>
    <t>B1500000664</t>
  </si>
  <si>
    <t>B1500001428</t>
  </si>
  <si>
    <t>B1500001432</t>
  </si>
  <si>
    <t>E450000000118</t>
  </si>
  <si>
    <t>B1500000027</t>
  </si>
  <si>
    <t>B1500000095</t>
  </si>
  <si>
    <t>B1500010934</t>
  </si>
  <si>
    <t>B1500011901</t>
  </si>
  <si>
    <t>B1500011932</t>
  </si>
  <si>
    <t>B1500000450</t>
  </si>
  <si>
    <t>B1500000442</t>
  </si>
  <si>
    <t>B1500001591</t>
  </si>
  <si>
    <t>B1500278352</t>
  </si>
  <si>
    <t>B1500278365</t>
  </si>
  <si>
    <t>B1500278375</t>
  </si>
  <si>
    <t>B1500278389</t>
  </si>
  <si>
    <t>B1500278404</t>
  </si>
  <si>
    <t>B1500000639</t>
  </si>
  <si>
    <t>B1500000079</t>
  </si>
  <si>
    <t>B1500000080</t>
  </si>
  <si>
    <t>B1500000114</t>
  </si>
  <si>
    <t>Febrero 2024</t>
  </si>
  <si>
    <t>B1500172102</t>
  </si>
  <si>
    <t>B1500172338</t>
  </si>
  <si>
    <t>B1500172442</t>
  </si>
  <si>
    <t>B1500172679</t>
  </si>
  <si>
    <t>BANDERAS GLOBAL HC SRL</t>
  </si>
  <si>
    <t>B1500001819</t>
  </si>
  <si>
    <t>B1500005226</t>
  </si>
  <si>
    <t>E450000036194</t>
  </si>
  <si>
    <t>E450000036251</t>
  </si>
  <si>
    <t>E450000036562</t>
  </si>
  <si>
    <t>E450000036563</t>
  </si>
  <si>
    <t>E450000036644</t>
  </si>
  <si>
    <t>E450000037284</t>
  </si>
  <si>
    <t>COMPU OFFICE DOMINICANA, SRL</t>
  </si>
  <si>
    <t>B1500004228</t>
  </si>
  <si>
    <t>B1500000042</t>
  </si>
  <si>
    <t>B1500001756</t>
  </si>
  <si>
    <t>CORPORACION DEL ACUEDUCTO Y ALCANTARILLADO (CAASD)</t>
  </si>
  <si>
    <t>B1500136352</t>
  </si>
  <si>
    <t>CRF CONSTRUCTORA SRL</t>
  </si>
  <si>
    <t>B1500000032</t>
  </si>
  <si>
    <t>DISTRIBUIDORA Y SERVICIOS DIVERSOS DISOPE SRL</t>
  </si>
  <si>
    <t>B1500000633</t>
  </si>
  <si>
    <t>B1500000636</t>
  </si>
  <si>
    <t>B1500511022</t>
  </si>
  <si>
    <t>B15005111125</t>
  </si>
  <si>
    <t>B1500511118</t>
  </si>
  <si>
    <t>B1500511119</t>
  </si>
  <si>
    <t>EDITORA EL CARIBE, S.A</t>
  </si>
  <si>
    <t>B1500005430</t>
  </si>
  <si>
    <t>EDITORA HOY, SAS</t>
  </si>
  <si>
    <t>B1500007269</t>
  </si>
  <si>
    <t>B1500009313</t>
  </si>
  <si>
    <t>B1500000234</t>
  </si>
  <si>
    <t>B1500000895</t>
  </si>
  <si>
    <t>ERNESTO ORTIZ REYNOSO</t>
  </si>
  <si>
    <t>B1500000143</t>
  </si>
  <si>
    <t>B1500000132</t>
  </si>
  <si>
    <t>FL BETANCES &amp; ASOCIADOS SRL</t>
  </si>
  <si>
    <t>B1500000858</t>
  </si>
  <si>
    <t>B1500000598</t>
  </si>
  <si>
    <t>FRANCISCO ARISTY DE CASTRO</t>
  </si>
  <si>
    <t>B1500000116</t>
  </si>
  <si>
    <t>B1500000192</t>
  </si>
  <si>
    <t>GREGORIA DEL ROSARIO ORTIZ THEN</t>
  </si>
  <si>
    <t>B1500000163</t>
  </si>
  <si>
    <t>B1500000056</t>
  </si>
  <si>
    <t>B1500031717</t>
  </si>
  <si>
    <t>INSTITUTO NACIONAL CONTRA INCENDIOS SRL</t>
  </si>
  <si>
    <t>B1500000361</t>
  </si>
  <si>
    <t>B1500000666</t>
  </si>
  <si>
    <t>B1500000668</t>
  </si>
  <si>
    <t>INVERSIONES SIURANA SRL</t>
  </si>
  <si>
    <t>B1500001135</t>
  </si>
  <si>
    <t>IP EXPERT IPX SRL</t>
  </si>
  <si>
    <t>B1500000292</t>
  </si>
  <si>
    <t>ISAIAS CORPORAN RIVAS</t>
  </si>
  <si>
    <t>B1500000102</t>
  </si>
  <si>
    <t>JOSE LUIS CAPELLAN MELENDEZ</t>
  </si>
  <si>
    <t>MACRO SEGURIDAD MASEG, SRL</t>
  </si>
  <si>
    <t>B1500000106</t>
  </si>
  <si>
    <t>B1500004184</t>
  </si>
  <si>
    <t>B1500000447</t>
  </si>
  <si>
    <t>OFICINA GUBERNAMENTAL DE TECNOLOGIA DE LA INFORMACION Y COMUNICACION (OGTIC)</t>
  </si>
  <si>
    <t>B1500002546</t>
  </si>
  <si>
    <t>B1500002547</t>
  </si>
  <si>
    <t>B1500002578</t>
  </si>
  <si>
    <t>B1500002579</t>
  </si>
  <si>
    <t>B1500002794</t>
  </si>
  <si>
    <t>B1500002795</t>
  </si>
  <si>
    <t>B1500002868</t>
  </si>
  <si>
    <t>B1500002869</t>
  </si>
  <si>
    <t>E450000000125</t>
  </si>
  <si>
    <t>PASTRYS REPOSTERIA Y SERVICIOS DE CATERING SRL</t>
  </si>
  <si>
    <t>B1500001379</t>
  </si>
  <si>
    <t>RAIZA C. PRESTOL ALMANZAR</t>
  </si>
  <si>
    <t>B1500000108</t>
  </si>
  <si>
    <t>B1500000117</t>
  </si>
  <si>
    <t>RISCCO BERATUNG DO, SRL</t>
  </si>
  <si>
    <t>B1500000036</t>
  </si>
  <si>
    <t>SANTO DOMINGO MOTORS COMPANY, S.A.</t>
  </si>
  <si>
    <t>B1500027570</t>
  </si>
  <si>
    <t>B1500011147</t>
  </si>
  <si>
    <t>B1500047047</t>
  </si>
  <si>
    <t>B1500047054</t>
  </si>
  <si>
    <t>B1500011968</t>
  </si>
  <si>
    <t>B1500011992</t>
  </si>
  <si>
    <t>B1500278415</t>
  </si>
  <si>
    <t>B1500278455</t>
  </si>
  <si>
    <t>B1500278467</t>
  </si>
  <si>
    <t>B1500278473</t>
  </si>
  <si>
    <t>B1500000285</t>
  </si>
  <si>
    <t>B1500000286</t>
  </si>
  <si>
    <t>B1500000287</t>
  </si>
  <si>
    <t>B1500000649</t>
  </si>
  <si>
    <t>VICTORIA MARTE</t>
  </si>
  <si>
    <t>B1500000357</t>
  </si>
  <si>
    <t>B1500000081</t>
  </si>
  <si>
    <t>B1500000470</t>
  </si>
  <si>
    <t>B1500000471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</si>
</sst>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(* #,##0.00_);_(* \(#,##0.00\);_(* &quot;-&quot;??_);_(@_)"/>
    <numFmt numFmtId="164" formatCode="_-&quot;RD$&quot;* #,##0.00_-;\-&quot;RD$&quot;* #,##0.00_-;_-&quot;RD$&quot;* &quot;-&quot;??_-;_-@_-"/>
    <numFmt numFmtId="165" formatCode="_-* #,##0.00_-;\-* #,##0.00_-;_-* &quot;-&quot;??_-;_-@_-"/>
    <numFmt numFmtId="166" formatCode="_([$RD$-1C0A]* #,##0.00_);_([$RD$-1C0A]* \(#,##0.00\);_([$RD$-1C0A]* &quot;-&quot;??_);_(@_)"/>
    <numFmt numFmtId="167" formatCode="[$-409]d\-mmm\-yyyy;@"/>
    <numFmt numFmtId="168" formatCode="_-[$RD$-1C0A]* #,##0.00_ ;_-[$RD$-1C0A]* \-#,##0.00\ ;_-[$RD$-1C0A]* &quot;-&quot;??_ ;_-@_ "/>
    <numFmt numFmtId="169" formatCode="[$-1C0A]d&quot; de &quot;mmmm&quot; de &quot;yyyy;@"/>
  </numFmts>
  <fonts count="39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i/>
      <sz val="11"/>
      <name val="Arial"/>
      <family val="2"/>
    </font>
    <font>
      <b/>
      <i/>
      <sz val="11"/>
      <name val="Arial"/>
      <family val="2"/>
    </font>
    <font>
      <b/>
      <u val="doubleAccounting"/>
      <sz val="11"/>
      <name val="Arial"/>
      <family val="2"/>
    </font>
    <font>
      <sz val="11"/>
      <color rgb="FFFF0000"/>
      <name val="Arial"/>
      <family val="2"/>
    </font>
    <font>
      <sz val="11"/>
      <color theme="1"/>
      <name val="Arial"/>
      <family val="2"/>
    </font>
    <font>
      <sz val="11"/>
      <color rgb="FF7030A0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9"/>
      <color rgb="FF7030A0"/>
      <name val="Arial"/>
      <family val="2"/>
    </font>
    <font>
      <b/>
      <u val="doubleAccounting"/>
      <sz val="9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b/>
      <u val="doubleAccounting"/>
      <sz val="8"/>
      <name val="Arial"/>
      <family val="2"/>
    </font>
    <font>
      <i/>
      <sz val="8"/>
      <name val="Arial"/>
      <family val="2"/>
    </font>
    <font>
      <sz val="20"/>
      <name val="Arial"/>
      <family val="2"/>
    </font>
    <font>
      <sz val="20"/>
      <name val="Calibri Light"/>
      <family val="2"/>
    </font>
    <font>
      <sz val="11"/>
      <name val="Calibri Light"/>
      <family val="2"/>
    </font>
    <font>
      <sz val="10"/>
      <name val="Times New Roman"/>
      <family val="1"/>
    </font>
    <font>
      <sz val="20"/>
      <name val="Century Gothic"/>
      <family val="2"/>
    </font>
    <font>
      <b/>
      <sz val="48"/>
      <name val="Century Gothic"/>
      <family val="2"/>
    </font>
    <font>
      <b/>
      <sz val="26"/>
      <name val="Century Gothic"/>
      <family val="2"/>
    </font>
    <font>
      <b/>
      <sz val="20"/>
      <name val="Century Gothic"/>
      <family val="2"/>
    </font>
    <font>
      <b/>
      <sz val="20"/>
      <color theme="0"/>
      <name val="Century Gothic"/>
      <family val="2"/>
    </font>
    <font>
      <b/>
      <sz val="11"/>
      <name val="Century Gothic"/>
      <family val="2"/>
    </font>
    <font>
      <sz val="10"/>
      <color theme="1"/>
      <name val="Century Gothic"/>
      <family val="2"/>
    </font>
    <font>
      <sz val="10"/>
      <name val="Century Gothic"/>
      <family val="2"/>
    </font>
    <font>
      <b/>
      <sz val="10"/>
      <name val="Century Gothic"/>
      <family val="2"/>
    </font>
    <font>
      <sz val="14"/>
      <name val="Century Gothic"/>
      <family val="2"/>
    </font>
    <font>
      <sz val="12"/>
      <name val="Century Gothic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3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43" fontId="5" fillId="0" borderId="0" applyFont="0" applyFill="0" applyBorder="0" applyAlignment="0" applyProtection="0"/>
    <xf numFmtId="0" fontId="5" fillId="0" borderId="0"/>
    <xf numFmtId="9" fontId="5" fillId="0" borderId="0" applyFont="0" applyFill="0" applyBorder="0" applyAlignment="0" applyProtection="0"/>
    <xf numFmtId="0" fontId="3" fillId="0" borderId="0"/>
    <xf numFmtId="165" fontId="14" fillId="0" borderId="0" applyFont="0" applyFill="0" applyBorder="0" applyAlignment="0" applyProtection="0"/>
    <xf numFmtId="0" fontId="2" fillId="0" borderId="0"/>
    <xf numFmtId="165" fontId="1" fillId="0" borderId="0" applyFont="0" applyFill="0" applyBorder="0" applyAlignment="0" applyProtection="0"/>
  </cellStyleXfs>
  <cellXfs count="143">
    <xf numFmtId="0" fontId="0" fillId="0" borderId="0" xfId="0"/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166" fontId="6" fillId="0" borderId="0" xfId="0" applyNumberFormat="1" applyFont="1" applyAlignment="1">
      <alignment vertical="center"/>
    </xf>
    <xf numFmtId="0" fontId="8" fillId="0" borderId="0" xfId="0" applyFont="1"/>
    <xf numFmtId="166" fontId="10" fillId="0" borderId="1" xfId="0" applyNumberFormat="1" applyFont="1" applyBorder="1" applyAlignment="1">
      <alignment vertical="center"/>
    </xf>
    <xf numFmtId="0" fontId="8" fillId="0" borderId="0" xfId="0" applyFont="1" applyAlignment="1">
      <alignment horizontal="center"/>
    </xf>
    <xf numFmtId="0" fontId="6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167" fontId="6" fillId="0" borderId="2" xfId="0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left" vertical="center" wrapText="1"/>
    </xf>
    <xf numFmtId="166" fontId="6" fillId="0" borderId="2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right" vertical="center"/>
    </xf>
    <xf numFmtId="165" fontId="6" fillId="0" borderId="0" xfId="0" applyNumberFormat="1" applyFont="1" applyAlignment="1">
      <alignment vertical="center"/>
    </xf>
    <xf numFmtId="165" fontId="11" fillId="0" borderId="0" xfId="0" applyNumberFormat="1" applyFont="1" applyAlignment="1">
      <alignment vertical="center"/>
    </xf>
    <xf numFmtId="0" fontId="6" fillId="0" borderId="1" xfId="0" applyFont="1" applyBorder="1" applyAlignment="1">
      <alignment horizontal="left" vertical="center" wrapText="1"/>
    </xf>
    <xf numFmtId="167" fontId="6" fillId="0" borderId="1" xfId="0" applyNumberFormat="1" applyFont="1" applyBorder="1" applyAlignment="1">
      <alignment horizontal="center" vertical="center"/>
    </xf>
    <xf numFmtId="166" fontId="12" fillId="0" borderId="1" xfId="0" applyNumberFormat="1" applyFont="1" applyBorder="1" applyAlignment="1">
      <alignment horizontal="center" vertical="center" wrapText="1"/>
    </xf>
    <xf numFmtId="166" fontId="6" fillId="0" borderId="1" xfId="0" applyNumberFormat="1" applyFont="1" applyBorder="1" applyAlignment="1">
      <alignment horizontal="center" vertical="center" wrapText="1"/>
    </xf>
    <xf numFmtId="0" fontId="6" fillId="3" borderId="0" xfId="0" applyFont="1" applyFill="1" applyAlignment="1">
      <alignment vertical="center"/>
    </xf>
    <xf numFmtId="0" fontId="7" fillId="0" borderId="0" xfId="0" applyFont="1" applyAlignment="1">
      <alignment horizontal="center" vertical="center"/>
    </xf>
    <xf numFmtId="0" fontId="13" fillId="0" borderId="2" xfId="0" applyFont="1" applyBorder="1" applyAlignment="1">
      <alignment horizontal="left" vertical="center" wrapText="1"/>
    </xf>
    <xf numFmtId="166" fontId="13" fillId="0" borderId="2" xfId="0" applyNumberFormat="1" applyFont="1" applyBorder="1" applyAlignment="1">
      <alignment horizontal="center" vertical="center" wrapText="1"/>
    </xf>
    <xf numFmtId="0" fontId="13" fillId="0" borderId="0" xfId="0" applyFont="1" applyAlignment="1">
      <alignment vertical="center"/>
    </xf>
    <xf numFmtId="43" fontId="6" fillId="0" borderId="0" xfId="0" applyNumberFormat="1" applyFont="1" applyAlignment="1">
      <alignment vertical="center"/>
    </xf>
    <xf numFmtId="167" fontId="13" fillId="0" borderId="2" xfId="0" applyNumberFormat="1" applyFont="1" applyBorder="1" applyAlignment="1">
      <alignment horizontal="center" vertical="center"/>
    </xf>
    <xf numFmtId="166" fontId="12" fillId="0" borderId="2" xfId="0" applyNumberFormat="1" applyFont="1" applyBorder="1" applyAlignment="1">
      <alignment horizontal="center" vertical="center" wrapText="1"/>
    </xf>
    <xf numFmtId="167" fontId="6" fillId="4" borderId="2" xfId="0" applyNumberFormat="1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left" vertical="center" wrapText="1"/>
    </xf>
    <xf numFmtId="166" fontId="6" fillId="4" borderId="2" xfId="0" applyNumberFormat="1" applyFont="1" applyFill="1" applyBorder="1" applyAlignment="1">
      <alignment horizontal="center" vertical="center" wrapText="1"/>
    </xf>
    <xf numFmtId="0" fontId="6" fillId="4" borderId="0" xfId="0" applyFont="1" applyFill="1" applyAlignment="1">
      <alignment vertical="center"/>
    </xf>
    <xf numFmtId="166" fontId="6" fillId="4" borderId="1" xfId="0" applyNumberFormat="1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left" vertical="center" wrapText="1"/>
    </xf>
    <xf numFmtId="165" fontId="6" fillId="0" borderId="0" xfId="5" applyFont="1" applyFill="1" applyBorder="1" applyAlignment="1">
      <alignment vertical="center"/>
    </xf>
    <xf numFmtId="166" fontId="7" fillId="0" borderId="0" xfId="0" applyNumberFormat="1" applyFont="1" applyAlignment="1">
      <alignment vertical="center"/>
    </xf>
    <xf numFmtId="165" fontId="7" fillId="4" borderId="0" xfId="5" applyFont="1" applyFill="1" applyBorder="1" applyAlignment="1">
      <alignment vertical="center"/>
    </xf>
    <xf numFmtId="166" fontId="11" fillId="0" borderId="1" xfId="0" applyNumberFormat="1" applyFont="1" applyBorder="1" applyAlignment="1">
      <alignment horizontal="center" vertical="center" wrapText="1"/>
    </xf>
    <xf numFmtId="0" fontId="6" fillId="2" borderId="0" xfId="0" applyFont="1" applyFill="1" applyAlignment="1">
      <alignment vertical="center"/>
    </xf>
    <xf numFmtId="165" fontId="6" fillId="2" borderId="0" xfId="5" applyFont="1" applyFill="1" applyBorder="1" applyAlignment="1">
      <alignment vertical="center"/>
    </xf>
    <xf numFmtId="0" fontId="6" fillId="2" borderId="9" xfId="0" applyFont="1" applyFill="1" applyBorder="1" applyAlignment="1">
      <alignment vertical="center"/>
    </xf>
    <xf numFmtId="0" fontId="6" fillId="2" borderId="12" xfId="0" applyFont="1" applyFill="1" applyBorder="1" applyAlignment="1">
      <alignment vertical="center"/>
    </xf>
    <xf numFmtId="166" fontId="6" fillId="0" borderId="0" xfId="0" applyNumberFormat="1" applyFont="1" applyAlignment="1">
      <alignment horizontal="right" vertical="center"/>
    </xf>
    <xf numFmtId="0" fontId="6" fillId="2" borderId="0" xfId="0" applyFont="1" applyFill="1" applyAlignment="1">
      <alignment horizontal="right" vertical="center"/>
    </xf>
    <xf numFmtId="166" fontId="6" fillId="2" borderId="0" xfId="0" applyNumberFormat="1" applyFont="1" applyFill="1" applyAlignment="1">
      <alignment horizontal="right" vertical="center"/>
    </xf>
    <xf numFmtId="0" fontId="6" fillId="2" borderId="10" xfId="0" applyFont="1" applyFill="1" applyBorder="1" applyAlignment="1">
      <alignment horizontal="right" vertical="center"/>
    </xf>
    <xf numFmtId="0" fontId="6" fillId="2" borderId="11" xfId="0" applyFont="1" applyFill="1" applyBorder="1" applyAlignment="1">
      <alignment horizontal="right" vertical="center"/>
    </xf>
    <xf numFmtId="0" fontId="16" fillId="0" borderId="13" xfId="0" applyFont="1" applyBorder="1" applyAlignment="1">
      <alignment horizontal="left" vertical="center" wrapText="1"/>
    </xf>
    <xf numFmtId="165" fontId="17" fillId="0" borderId="14" xfId="0" applyNumberFormat="1" applyFont="1" applyBorder="1" applyAlignment="1">
      <alignment horizontal="right" vertical="center" wrapText="1"/>
    </xf>
    <xf numFmtId="165" fontId="16" fillId="0" borderId="15" xfId="0" applyNumberFormat="1" applyFont="1" applyBorder="1" applyAlignment="1">
      <alignment horizontal="center" vertical="center" wrapText="1"/>
    </xf>
    <xf numFmtId="0" fontId="16" fillId="0" borderId="10" xfId="0" applyFont="1" applyBorder="1" applyAlignment="1">
      <alignment horizontal="left" vertical="center" wrapText="1"/>
    </xf>
    <xf numFmtId="165" fontId="17" fillId="0" borderId="0" xfId="0" applyNumberFormat="1" applyFont="1" applyAlignment="1">
      <alignment horizontal="right" vertical="center" wrapText="1"/>
    </xf>
    <xf numFmtId="165" fontId="16" fillId="0" borderId="9" xfId="0" applyNumberFormat="1" applyFont="1" applyBorder="1" applyAlignment="1">
      <alignment horizontal="center" vertical="center" wrapText="1"/>
    </xf>
    <xf numFmtId="165" fontId="16" fillId="0" borderId="9" xfId="0" applyNumberFormat="1" applyFont="1" applyBorder="1" applyAlignment="1">
      <alignment vertical="center"/>
    </xf>
    <xf numFmtId="165" fontId="16" fillId="0" borderId="0" xfId="0" applyNumberFormat="1" applyFont="1" applyAlignment="1">
      <alignment horizontal="right" vertical="center" wrapText="1"/>
    </xf>
    <xf numFmtId="165" fontId="18" fillId="0" borderId="9" xfId="0" applyNumberFormat="1" applyFont="1" applyBorder="1" applyAlignment="1">
      <alignment vertical="center"/>
    </xf>
    <xf numFmtId="43" fontId="16" fillId="0" borderId="9" xfId="0" applyNumberFormat="1" applyFont="1" applyBorder="1" applyAlignment="1">
      <alignment vertical="center"/>
    </xf>
    <xf numFmtId="43" fontId="16" fillId="0" borderId="9" xfId="0" applyNumberFormat="1" applyFont="1" applyBorder="1" applyAlignment="1">
      <alignment horizontal="center" vertical="center" wrapText="1"/>
    </xf>
    <xf numFmtId="0" fontId="16" fillId="0" borderId="11" xfId="0" applyFont="1" applyBorder="1" applyAlignment="1">
      <alignment horizontal="left" vertical="center" wrapText="1"/>
    </xf>
    <xf numFmtId="165" fontId="16" fillId="0" borderId="16" xfId="0" applyNumberFormat="1" applyFont="1" applyBorder="1" applyAlignment="1">
      <alignment horizontal="right" vertical="center" wrapText="1"/>
    </xf>
    <xf numFmtId="43" fontId="16" fillId="0" borderId="12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vertical="center"/>
    </xf>
    <xf numFmtId="164" fontId="19" fillId="2" borderId="0" xfId="0" applyNumberFormat="1" applyFont="1" applyFill="1" applyAlignment="1">
      <alignment horizontal="right" vertical="center"/>
    </xf>
    <xf numFmtId="43" fontId="19" fillId="2" borderId="0" xfId="0" applyNumberFormat="1" applyFont="1" applyFill="1" applyAlignment="1">
      <alignment vertical="center"/>
    </xf>
    <xf numFmtId="0" fontId="4" fillId="0" borderId="2" xfId="0" applyFont="1" applyBorder="1" applyAlignment="1">
      <alignment horizontal="left" vertical="center" wrapText="1"/>
    </xf>
    <xf numFmtId="43" fontId="4" fillId="0" borderId="1" xfId="0" applyNumberFormat="1" applyFont="1" applyBorder="1" applyAlignment="1">
      <alignment horizontal="center" vertical="center" wrapText="1"/>
    </xf>
    <xf numFmtId="43" fontId="21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3" fontId="21" fillId="0" borderId="2" xfId="0" applyNumberFormat="1" applyFont="1" applyBorder="1" applyAlignment="1">
      <alignment horizontal="center" vertical="center" wrapText="1"/>
    </xf>
    <xf numFmtId="43" fontId="4" fillId="0" borderId="2" xfId="0" applyNumberFormat="1" applyFont="1" applyBorder="1" applyAlignment="1">
      <alignment horizontal="center" vertical="center" wrapText="1"/>
    </xf>
    <xf numFmtId="0" fontId="20" fillId="0" borderId="0" xfId="0" applyFont="1" applyAlignment="1">
      <alignment horizontal="right" vertical="center"/>
    </xf>
    <xf numFmtId="166" fontId="22" fillId="0" borderId="1" xfId="0" applyNumberFormat="1" applyFont="1" applyBorder="1" applyAlignment="1">
      <alignment vertical="center"/>
    </xf>
    <xf numFmtId="0" fontId="20" fillId="0" borderId="0" xfId="0" applyFont="1" applyAlignment="1">
      <alignment vertical="center"/>
    </xf>
    <xf numFmtId="166" fontId="4" fillId="0" borderId="0" xfId="0" applyNumberFormat="1" applyFont="1" applyAlignment="1">
      <alignment vertical="center"/>
    </xf>
    <xf numFmtId="0" fontId="4" fillId="0" borderId="0" xfId="0" applyFont="1" applyAlignment="1">
      <alignment vertical="center"/>
    </xf>
    <xf numFmtId="0" fontId="20" fillId="0" borderId="0" xfId="0" applyFont="1" applyAlignment="1">
      <alignment horizontal="center" vertical="center"/>
    </xf>
    <xf numFmtId="0" fontId="23" fillId="0" borderId="0" xfId="0" applyFont="1"/>
    <xf numFmtId="167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166" fontId="4" fillId="0" borderId="0" xfId="0" applyNumberFormat="1" applyFont="1" applyAlignment="1">
      <alignment horizontal="center" vertical="center" wrapText="1"/>
    </xf>
    <xf numFmtId="168" fontId="4" fillId="0" borderId="0" xfId="0" applyNumberFormat="1" applyFont="1" applyAlignment="1">
      <alignment vertical="center"/>
    </xf>
    <xf numFmtId="0" fontId="4" fillId="0" borderId="0" xfId="0" applyFont="1" applyAlignment="1">
      <alignment horizontal="center" vertical="center"/>
    </xf>
    <xf numFmtId="0" fontId="20" fillId="0" borderId="17" xfId="0" applyFont="1" applyBorder="1" applyAlignment="1">
      <alignment horizontal="center" vertical="center"/>
    </xf>
    <xf numFmtId="0" fontId="20" fillId="0" borderId="18" xfId="0" applyFont="1" applyBorder="1" applyAlignment="1">
      <alignment horizontal="center" vertical="center" wrapText="1"/>
    </xf>
    <xf numFmtId="0" fontId="20" fillId="0" borderId="19" xfId="0" applyFont="1" applyBorder="1" applyAlignment="1">
      <alignment horizontal="center" vertical="center" wrapText="1"/>
    </xf>
    <xf numFmtId="0" fontId="24" fillId="0" borderId="0" xfId="0" applyFont="1" applyAlignment="1">
      <alignment vertical="center"/>
    </xf>
    <xf numFmtId="0" fontId="25" fillId="0" borderId="0" xfId="0" applyFont="1" applyAlignment="1">
      <alignment vertical="center"/>
    </xf>
    <xf numFmtId="0" fontId="26" fillId="2" borderId="0" xfId="0" applyFont="1" applyFill="1" applyAlignment="1">
      <alignment vertical="center"/>
    </xf>
    <xf numFmtId="0" fontId="27" fillId="2" borderId="0" xfId="0" applyFont="1" applyFill="1" applyAlignment="1">
      <alignment vertical="center"/>
    </xf>
    <xf numFmtId="0" fontId="27" fillId="0" borderId="0" xfId="0" applyFont="1" applyAlignment="1">
      <alignment vertical="center"/>
    </xf>
    <xf numFmtId="0" fontId="28" fillId="0" borderId="0" xfId="0" applyFont="1" applyAlignment="1">
      <alignment horizontal="center" vertical="center"/>
    </xf>
    <xf numFmtId="0" fontId="28" fillId="0" borderId="0" xfId="0" applyFont="1" applyAlignment="1">
      <alignment vertical="center"/>
    </xf>
    <xf numFmtId="0" fontId="28" fillId="0" borderId="0" xfId="0" applyFont="1" applyAlignment="1">
      <alignment horizontal="left" vertical="center"/>
    </xf>
    <xf numFmtId="166" fontId="28" fillId="0" borderId="0" xfId="0" applyNumberFormat="1" applyFont="1" applyAlignment="1">
      <alignment vertical="center"/>
    </xf>
    <xf numFmtId="0" fontId="28" fillId="0" borderId="0" xfId="0" applyFont="1" applyAlignment="1">
      <alignment horizontal="center"/>
    </xf>
    <xf numFmtId="0" fontId="31" fillId="0" borderId="0" xfId="0" applyFont="1" applyAlignment="1">
      <alignment horizontal="center" vertical="center"/>
    </xf>
    <xf numFmtId="0" fontId="31" fillId="0" borderId="0" xfId="0" applyFont="1" applyAlignment="1">
      <alignment horizontal="left" vertical="center"/>
    </xf>
    <xf numFmtId="0" fontId="34" fillId="2" borderId="1" xfId="0" applyFont="1" applyFill="1" applyBorder="1" applyAlignment="1">
      <alignment horizontal="left" vertical="center" wrapText="1"/>
    </xf>
    <xf numFmtId="0" fontId="34" fillId="2" borderId="22" xfId="0" applyFont="1" applyFill="1" applyBorder="1" applyAlignment="1">
      <alignment horizontal="center" vertical="center" wrapText="1"/>
    </xf>
    <xf numFmtId="169" fontId="35" fillId="2" borderId="23" xfId="0" applyNumberFormat="1" applyFont="1" applyFill="1" applyBorder="1" applyAlignment="1">
      <alignment horizontal="center" vertical="center"/>
    </xf>
    <xf numFmtId="166" fontId="34" fillId="2" borderId="24" xfId="0" applyNumberFormat="1" applyFont="1" applyFill="1" applyBorder="1" applyAlignment="1">
      <alignment vertical="center" wrapText="1"/>
    </xf>
    <xf numFmtId="166" fontId="34" fillId="2" borderId="1" xfId="0" applyNumberFormat="1" applyFont="1" applyFill="1" applyBorder="1" applyAlignment="1">
      <alignment horizontal="center" vertical="center" wrapText="1"/>
    </xf>
    <xf numFmtId="167" fontId="34" fillId="2" borderId="1" xfId="0" applyNumberFormat="1" applyFont="1" applyFill="1" applyBorder="1" applyAlignment="1">
      <alignment horizontal="center" vertical="center"/>
    </xf>
    <xf numFmtId="0" fontId="35" fillId="2" borderId="1" xfId="0" applyFont="1" applyFill="1" applyBorder="1" applyAlignment="1">
      <alignment horizontal="left" vertical="center" wrapText="1"/>
    </xf>
    <xf numFmtId="0" fontId="35" fillId="2" borderId="2" xfId="0" applyFont="1" applyFill="1" applyBorder="1" applyAlignment="1">
      <alignment horizontal="center" vertical="center" wrapText="1"/>
    </xf>
    <xf numFmtId="169" fontId="35" fillId="2" borderId="2" xfId="0" applyNumberFormat="1" applyFont="1" applyFill="1" applyBorder="1" applyAlignment="1">
      <alignment horizontal="center" vertical="center"/>
    </xf>
    <xf numFmtId="164" fontId="35" fillId="2" borderId="1" xfId="5" applyNumberFormat="1" applyFont="1" applyFill="1" applyBorder="1"/>
    <xf numFmtId="0" fontId="35" fillId="0" borderId="0" xfId="0" applyFont="1" applyAlignment="1">
      <alignment horizontal="center" vertical="center"/>
    </xf>
    <xf numFmtId="0" fontId="35" fillId="0" borderId="0" xfId="0" applyFont="1" applyAlignment="1">
      <alignment vertical="center"/>
    </xf>
    <xf numFmtId="0" fontId="35" fillId="0" borderId="0" xfId="0" applyFont="1" applyAlignment="1">
      <alignment horizontal="left" vertical="center"/>
    </xf>
    <xf numFmtId="166" fontId="36" fillId="0" borderId="21" xfId="0" applyNumberFormat="1" applyFont="1" applyBorder="1" applyAlignment="1">
      <alignment vertical="center"/>
    </xf>
    <xf numFmtId="166" fontId="36" fillId="0" borderId="21" xfId="0" applyNumberFormat="1" applyFont="1" applyBorder="1" applyAlignment="1">
      <alignment horizontal="center"/>
    </xf>
    <xf numFmtId="166" fontId="37" fillId="0" borderId="0" xfId="0" applyNumberFormat="1" applyFont="1" applyAlignment="1">
      <alignment vertical="center"/>
    </xf>
    <xf numFmtId="166" fontId="37" fillId="0" borderId="0" xfId="0" applyNumberFormat="1" applyFont="1" applyAlignment="1">
      <alignment horizontal="center"/>
    </xf>
    <xf numFmtId="165" fontId="38" fillId="0" borderId="0" xfId="5" applyFont="1" applyAlignment="1">
      <alignment horizontal="center"/>
    </xf>
    <xf numFmtId="0" fontId="33" fillId="6" borderId="20" xfId="0" applyFont="1" applyFill="1" applyBorder="1" applyAlignment="1">
      <alignment horizontal="center" vertical="center" wrapText="1"/>
    </xf>
    <xf numFmtId="0" fontId="33" fillId="6" borderId="20" xfId="0" applyFont="1" applyFill="1" applyBorder="1" applyAlignment="1">
      <alignment horizontal="center" vertical="center"/>
    </xf>
    <xf numFmtId="166" fontId="33" fillId="6" borderId="20" xfId="0" applyNumberFormat="1" applyFont="1" applyFill="1" applyBorder="1" applyAlignment="1">
      <alignment horizontal="center" vertical="center" wrapText="1"/>
    </xf>
    <xf numFmtId="0" fontId="29" fillId="0" borderId="0" xfId="0" applyFont="1" applyAlignment="1">
      <alignment horizontal="center" vertical="center"/>
    </xf>
    <xf numFmtId="0" fontId="30" fillId="0" borderId="0" xfId="0" applyFont="1" applyAlignment="1">
      <alignment horizontal="center" vertical="center"/>
    </xf>
    <xf numFmtId="0" fontId="32" fillId="5" borderId="0" xfId="0" applyFont="1" applyFill="1" applyAlignment="1">
      <alignment horizontal="center" vertical="center"/>
    </xf>
    <xf numFmtId="0" fontId="32" fillId="5" borderId="9" xfId="0" applyFont="1" applyFill="1" applyBorder="1" applyAlignment="1">
      <alignment horizontal="center" vertical="center"/>
    </xf>
    <xf numFmtId="0" fontId="20" fillId="0" borderId="4" xfId="0" applyFont="1" applyBorder="1" applyAlignment="1">
      <alignment horizontal="center" vertical="center"/>
    </xf>
    <xf numFmtId="0" fontId="20" fillId="0" borderId="7" xfId="0" applyFont="1" applyBorder="1" applyAlignment="1">
      <alignment horizontal="center" vertical="center"/>
    </xf>
    <xf numFmtId="0" fontId="20" fillId="0" borderId="4" xfId="0" applyFont="1" applyBorder="1" applyAlignment="1">
      <alignment horizontal="center" vertical="center" wrapText="1"/>
    </xf>
    <xf numFmtId="0" fontId="20" fillId="0" borderId="7" xfId="0" applyFont="1" applyBorder="1" applyAlignment="1">
      <alignment horizontal="center" vertical="center" wrapText="1"/>
    </xf>
    <xf numFmtId="166" fontId="7" fillId="0" borderId="4" xfId="0" applyNumberFormat="1" applyFont="1" applyBorder="1" applyAlignment="1">
      <alignment horizontal="center" vertical="center" wrapText="1"/>
    </xf>
    <xf numFmtId="166" fontId="7" fillId="0" borderId="7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15" fillId="0" borderId="6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15" fillId="0" borderId="8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center" vertical="center"/>
    </xf>
    <xf numFmtId="0" fontId="15" fillId="0" borderId="11" xfId="0" applyFont="1" applyBorder="1" applyAlignment="1">
      <alignment horizontal="center" vertical="center"/>
    </xf>
    <xf numFmtId="0" fontId="15" fillId="0" borderId="14" xfId="0" applyFont="1" applyBorder="1" applyAlignment="1">
      <alignment horizontal="center" vertical="center" wrapText="1"/>
    </xf>
    <xf numFmtId="0" fontId="15" fillId="0" borderId="16" xfId="0" applyFont="1" applyBorder="1" applyAlignment="1">
      <alignment horizontal="center" vertical="center" wrapText="1"/>
    </xf>
    <xf numFmtId="0" fontId="15" fillId="0" borderId="15" xfId="0" applyFont="1" applyBorder="1" applyAlignment="1">
      <alignment horizontal="center" vertical="center" wrapText="1"/>
    </xf>
    <xf numFmtId="0" fontId="15" fillId="0" borderId="12" xfId="0" applyFont="1" applyBorder="1" applyAlignment="1">
      <alignment horizontal="center" vertical="center" wrapText="1"/>
    </xf>
  </cellXfs>
  <cellStyles count="8">
    <cellStyle name="Comma" xfId="5" builtinId="3"/>
    <cellStyle name="Comma 2" xfId="7" xr:uid="{00000000-0005-0000-0000-000001000000}"/>
    <cellStyle name="Millares 2" xfId="1" xr:uid="{00000000-0005-0000-0000-000002000000}"/>
    <cellStyle name="Normal" xfId="0" builtinId="0"/>
    <cellStyle name="Normal 2" xfId="2" xr:uid="{00000000-0005-0000-0000-000004000000}"/>
    <cellStyle name="Normal 3" xfId="6" xr:uid="{00000000-0005-0000-0000-000005000000}"/>
    <cellStyle name="Normal 4" xfId="4" xr:uid="{00000000-0005-0000-0000-000006000000}"/>
    <cellStyle name="Porcentual 2" xfId="3" xr:uid="{00000000-0005-0000-0000-000007000000}"/>
  </cellStyles>
  <dxfs count="0"/>
  <tableStyles count="0" defaultTableStyle="TableStyleMedium9" defaultPivotStyle="PivotStyleLight16"/>
  <colors>
    <mruColors>
      <color rgb="FFCCCCFF"/>
      <color rgb="FF0081E2"/>
      <color rgb="FFFFCC99"/>
      <color rgb="FF669900"/>
      <color rgb="FFCCCC00"/>
      <color rgb="FF9AECD8"/>
      <color rgb="FFCCFF66"/>
      <color rgb="FF66FFCC"/>
      <color rgb="FF339966"/>
      <color rgb="FF00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142875</xdr:colOff>
      <xdr:row>4</xdr:row>
      <xdr:rowOff>47625</xdr:rowOff>
    </xdr:from>
    <xdr:ext cx="2651325" cy="1916008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0222"/>
        <a:stretch/>
      </xdr:blipFill>
      <xdr:spPr>
        <a:xfrm>
          <a:off x="57788175" y="971550"/>
          <a:ext cx="2651325" cy="1916008"/>
        </a:xfrm>
        <a:prstGeom prst="rect">
          <a:avLst/>
        </a:prstGeom>
      </xdr:spPr>
    </xdr:pic>
    <xdr:clientData/>
  </xdr:oneCellAnchor>
  <xdr:twoCellAnchor editAs="oneCell">
    <xdr:from>
      <xdr:col>7</xdr:col>
      <xdr:colOff>1347106</xdr:colOff>
      <xdr:row>0</xdr:row>
      <xdr:rowOff>0</xdr:rowOff>
    </xdr:from>
    <xdr:to>
      <xdr:col>9</xdr:col>
      <xdr:colOff>17009</xdr:colOff>
      <xdr:row>6</xdr:row>
      <xdr:rowOff>299358</xdr:rowOff>
    </xdr:to>
    <xdr:pic>
      <xdr:nvPicPr>
        <xdr:cNvPr id="3" name="Picture 2" descr="Logo&#10;&#10;Description automatically generated">
          <a:extLst>
            <a:ext uri="{FF2B5EF4-FFF2-40B4-BE49-F238E27FC236}">
              <a16:creationId xmlns:a16="http://schemas.microsoft.com/office/drawing/2014/main" id="{15D7F5D0-0428-4E86-B570-3C4E2B8816D3}"/>
            </a:ext>
          </a:extLst>
        </xdr:cNvPr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0030" t="20051" r="29735" b="32356"/>
        <a:stretch/>
      </xdr:blipFill>
      <xdr:spPr bwMode="auto">
        <a:xfrm>
          <a:off x="14777356" y="0"/>
          <a:ext cx="1908403" cy="1673679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9525</xdr:rowOff>
    </xdr:from>
    <xdr:to>
      <xdr:col>1</xdr:col>
      <xdr:colOff>485776</xdr:colOff>
      <xdr:row>8</xdr:row>
      <xdr:rowOff>92868</xdr:rowOff>
    </xdr:to>
    <xdr:pic>
      <xdr:nvPicPr>
        <xdr:cNvPr id="2" name="Picture 29" descr="image005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5"/>
          <a:ext cx="1590676" cy="174069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182"/>
  <sheetViews>
    <sheetView showGridLines="0" tabSelected="1" topLeftCell="A4" zoomScale="70" zoomScaleNormal="70" workbookViewId="0">
      <selection activeCell="C12" sqref="C12"/>
    </sheetView>
  </sheetViews>
  <sheetFormatPr defaultColWidth="77.7109375" defaultRowHeight="26.25" x14ac:dyDescent="0.35"/>
  <cols>
    <col min="1" max="1" width="45.5703125" style="89" customWidth="1"/>
    <col min="2" max="2" width="49" style="90" customWidth="1"/>
    <col min="3" max="3" width="25" style="91" customWidth="1"/>
    <col min="4" max="4" width="24.85546875" style="89" customWidth="1"/>
    <col min="5" max="5" width="23.7109375" style="92" customWidth="1"/>
    <col min="6" max="6" width="18.7109375" style="89" customWidth="1"/>
    <col min="7" max="7" width="15.28515625" style="89" customWidth="1"/>
    <col min="8" max="8" width="24" style="93" customWidth="1"/>
    <col min="9" max="9" width="24.5703125" style="89" customWidth="1"/>
    <col min="10" max="16384" width="77.7109375" style="84"/>
  </cols>
  <sheetData>
    <row r="1" spans="1:9" ht="25.5" hidden="1" customHeight="1" x14ac:dyDescent="0.35"/>
    <row r="2" spans="1:9" ht="25.5" hidden="1" customHeight="1" x14ac:dyDescent="0.35"/>
    <row r="3" spans="1:9" ht="25.5" hidden="1" customHeight="1" x14ac:dyDescent="0.35"/>
    <row r="4" spans="1:9" ht="21.75" customHeight="1" x14ac:dyDescent="0.35"/>
    <row r="5" spans="1:9" ht="63.75" customHeight="1" x14ac:dyDescent="0.2">
      <c r="A5" s="117" t="s">
        <v>95</v>
      </c>
      <c r="B5" s="117"/>
      <c r="C5" s="117"/>
      <c r="D5" s="117"/>
      <c r="E5" s="117"/>
      <c r="F5" s="117"/>
      <c r="G5" s="117"/>
      <c r="H5" s="117"/>
      <c r="I5" s="117"/>
    </row>
    <row r="6" spans="1:9" ht="22.5" customHeight="1" x14ac:dyDescent="0.2">
      <c r="A6" s="118" t="s">
        <v>117</v>
      </c>
      <c r="B6" s="118"/>
      <c r="C6" s="118"/>
      <c r="D6" s="118"/>
      <c r="E6" s="118"/>
      <c r="F6" s="118"/>
      <c r="G6" s="118"/>
      <c r="H6" s="118"/>
      <c r="I6" s="118"/>
    </row>
    <row r="7" spans="1:9" x14ac:dyDescent="0.35">
      <c r="A7" s="94"/>
      <c r="B7" s="94"/>
      <c r="C7" s="95"/>
      <c r="D7" s="94"/>
      <c r="G7" s="94"/>
    </row>
    <row r="8" spans="1:9" s="85" customFormat="1" ht="39" customHeight="1" x14ac:dyDescent="0.2">
      <c r="A8" s="119" t="s">
        <v>231</v>
      </c>
      <c r="B8" s="119"/>
      <c r="C8" s="119"/>
      <c r="D8" s="119"/>
      <c r="E8" s="119"/>
      <c r="F8" s="119"/>
      <c r="G8" s="119"/>
      <c r="H8" s="119"/>
      <c r="I8" s="120"/>
    </row>
    <row r="9" spans="1:9" s="86" customFormat="1" ht="50.25" customHeight="1" x14ac:dyDescent="0.2">
      <c r="A9" s="114" t="s">
        <v>125</v>
      </c>
      <c r="B9" s="115" t="s">
        <v>3</v>
      </c>
      <c r="C9" s="114" t="s">
        <v>1</v>
      </c>
      <c r="D9" s="114" t="s">
        <v>118</v>
      </c>
      <c r="E9" s="116" t="s">
        <v>119</v>
      </c>
      <c r="F9" s="114" t="s">
        <v>120</v>
      </c>
      <c r="G9" s="114" t="s">
        <v>121</v>
      </c>
      <c r="H9" s="116" t="s">
        <v>122</v>
      </c>
      <c r="I9" s="114" t="s">
        <v>123</v>
      </c>
    </row>
    <row r="10" spans="1:9" s="87" customFormat="1" ht="32.25" customHeight="1" x14ac:dyDescent="0.2">
      <c r="A10" s="96" t="s">
        <v>10</v>
      </c>
      <c r="B10" s="96" t="s">
        <v>5</v>
      </c>
      <c r="C10" s="97"/>
      <c r="D10" s="98"/>
      <c r="E10" s="99">
        <v>6000</v>
      </c>
      <c r="F10" s="100"/>
      <c r="G10" s="100"/>
      <c r="H10" s="100">
        <v>6000</v>
      </c>
      <c r="I10" s="101" t="s">
        <v>124</v>
      </c>
    </row>
    <row r="11" spans="1:9" s="87" customFormat="1" ht="32.25" customHeight="1" x14ac:dyDescent="0.25">
      <c r="A11" s="96" t="s">
        <v>142</v>
      </c>
      <c r="B11" s="102" t="s">
        <v>116</v>
      </c>
      <c r="C11" s="103" t="s">
        <v>182</v>
      </c>
      <c r="D11" s="104">
        <v>45293</v>
      </c>
      <c r="E11" s="105">
        <v>3240</v>
      </c>
      <c r="F11" s="101">
        <v>45323</v>
      </c>
      <c r="G11" s="100">
        <v>0</v>
      </c>
      <c r="H11" s="100">
        <v>3240</v>
      </c>
      <c r="I11" s="101" t="s">
        <v>124</v>
      </c>
    </row>
    <row r="12" spans="1:9" s="87" customFormat="1" ht="32.25" customHeight="1" x14ac:dyDescent="0.25">
      <c r="A12" s="96" t="s">
        <v>142</v>
      </c>
      <c r="B12" s="102" t="s">
        <v>116</v>
      </c>
      <c r="C12" s="103" t="s">
        <v>183</v>
      </c>
      <c r="D12" s="104">
        <v>45299</v>
      </c>
      <c r="E12" s="105">
        <v>3300</v>
      </c>
      <c r="F12" s="101">
        <v>45329</v>
      </c>
      <c r="G12" s="100">
        <v>0</v>
      </c>
      <c r="H12" s="100">
        <v>3300</v>
      </c>
      <c r="I12" s="101" t="s">
        <v>124</v>
      </c>
    </row>
    <row r="13" spans="1:9" s="87" customFormat="1" ht="32.25" customHeight="1" x14ac:dyDescent="0.25">
      <c r="A13" s="96" t="s">
        <v>142</v>
      </c>
      <c r="B13" s="102" t="s">
        <v>116</v>
      </c>
      <c r="C13" s="103" t="s">
        <v>184</v>
      </c>
      <c r="D13" s="104">
        <v>45306</v>
      </c>
      <c r="E13" s="105">
        <v>4620</v>
      </c>
      <c r="F13" s="101">
        <v>45336</v>
      </c>
      <c r="G13" s="100">
        <v>0</v>
      </c>
      <c r="H13" s="100">
        <v>4620</v>
      </c>
      <c r="I13" s="101" t="s">
        <v>124</v>
      </c>
    </row>
    <row r="14" spans="1:9" s="87" customFormat="1" ht="32.25" customHeight="1" x14ac:dyDescent="0.25">
      <c r="A14" s="96" t="s">
        <v>142</v>
      </c>
      <c r="B14" s="102" t="s">
        <v>116</v>
      </c>
      <c r="C14" s="103" t="s">
        <v>185</v>
      </c>
      <c r="D14" s="104">
        <v>45314</v>
      </c>
      <c r="E14" s="105">
        <v>5640</v>
      </c>
      <c r="F14" s="101">
        <v>45344</v>
      </c>
      <c r="G14" s="100">
        <v>0</v>
      </c>
      <c r="H14" s="100">
        <v>5640</v>
      </c>
      <c r="I14" s="101" t="s">
        <v>124</v>
      </c>
    </row>
    <row r="15" spans="1:9" s="87" customFormat="1" ht="32.25" customHeight="1" x14ac:dyDescent="0.25">
      <c r="A15" s="96" t="s">
        <v>142</v>
      </c>
      <c r="B15" s="102" t="s">
        <v>116</v>
      </c>
      <c r="C15" s="103" t="s">
        <v>186</v>
      </c>
      <c r="D15" s="104">
        <v>45321</v>
      </c>
      <c r="E15" s="105">
        <v>3900</v>
      </c>
      <c r="F15" s="101">
        <v>45351</v>
      </c>
      <c r="G15" s="100">
        <v>0</v>
      </c>
      <c r="H15" s="100">
        <v>3900</v>
      </c>
      <c r="I15" s="101" t="s">
        <v>124</v>
      </c>
    </row>
    <row r="16" spans="1:9" s="87" customFormat="1" ht="32.25" customHeight="1" x14ac:dyDescent="0.25">
      <c r="A16" s="96" t="s">
        <v>142</v>
      </c>
      <c r="B16" s="102" t="s">
        <v>116</v>
      </c>
      <c r="C16" s="103" t="s">
        <v>232</v>
      </c>
      <c r="D16" s="104">
        <v>45327</v>
      </c>
      <c r="E16" s="105">
        <v>2880</v>
      </c>
      <c r="F16" s="101">
        <v>45357</v>
      </c>
      <c r="G16" s="100">
        <v>0</v>
      </c>
      <c r="H16" s="100">
        <v>2880</v>
      </c>
      <c r="I16" s="101" t="s">
        <v>124</v>
      </c>
    </row>
    <row r="17" spans="1:9" s="87" customFormat="1" ht="32.25" customHeight="1" x14ac:dyDescent="0.25">
      <c r="A17" s="96" t="s">
        <v>142</v>
      </c>
      <c r="B17" s="102" t="s">
        <v>116</v>
      </c>
      <c r="C17" s="103" t="s">
        <v>233</v>
      </c>
      <c r="D17" s="104">
        <v>45334</v>
      </c>
      <c r="E17" s="105">
        <v>5880</v>
      </c>
      <c r="F17" s="101">
        <v>45364</v>
      </c>
      <c r="G17" s="100">
        <v>0</v>
      </c>
      <c r="H17" s="100">
        <v>5880</v>
      </c>
      <c r="I17" s="101" t="s">
        <v>124</v>
      </c>
    </row>
    <row r="18" spans="1:9" s="87" customFormat="1" ht="32.25" customHeight="1" x14ac:dyDescent="0.25">
      <c r="A18" s="96" t="s">
        <v>142</v>
      </c>
      <c r="B18" s="102" t="s">
        <v>116</v>
      </c>
      <c r="C18" s="103" t="s">
        <v>234</v>
      </c>
      <c r="D18" s="104">
        <v>45341</v>
      </c>
      <c r="E18" s="105">
        <v>4860</v>
      </c>
      <c r="F18" s="101">
        <v>45371</v>
      </c>
      <c r="G18" s="100">
        <v>0</v>
      </c>
      <c r="H18" s="100">
        <v>4860</v>
      </c>
      <c r="I18" s="101" t="s">
        <v>124</v>
      </c>
    </row>
    <row r="19" spans="1:9" s="87" customFormat="1" ht="32.25" customHeight="1" x14ac:dyDescent="0.25">
      <c r="A19" s="96" t="s">
        <v>142</v>
      </c>
      <c r="B19" s="102" t="s">
        <v>116</v>
      </c>
      <c r="C19" s="103" t="s">
        <v>235</v>
      </c>
      <c r="D19" s="104">
        <v>45348</v>
      </c>
      <c r="E19" s="105">
        <v>4920</v>
      </c>
      <c r="F19" s="101">
        <v>45378</v>
      </c>
      <c r="G19" s="100">
        <v>0</v>
      </c>
      <c r="H19" s="100">
        <v>4920</v>
      </c>
      <c r="I19" s="101" t="s">
        <v>124</v>
      </c>
    </row>
    <row r="20" spans="1:9" s="87" customFormat="1" ht="32.25" customHeight="1" x14ac:dyDescent="0.25">
      <c r="A20" s="96" t="s">
        <v>236</v>
      </c>
      <c r="B20" s="102" t="s">
        <v>116</v>
      </c>
      <c r="C20" s="103" t="s">
        <v>237</v>
      </c>
      <c r="D20" s="104">
        <v>45328</v>
      </c>
      <c r="E20" s="105">
        <v>19824</v>
      </c>
      <c r="F20" s="101">
        <v>45358</v>
      </c>
      <c r="G20" s="100">
        <v>0</v>
      </c>
      <c r="H20" s="100">
        <v>19824</v>
      </c>
      <c r="I20" s="101" t="s">
        <v>124</v>
      </c>
    </row>
    <row r="21" spans="1:9" s="87" customFormat="1" ht="32.25" customHeight="1" x14ac:dyDescent="0.25">
      <c r="A21" s="96" t="s">
        <v>143</v>
      </c>
      <c r="B21" s="102" t="s">
        <v>116</v>
      </c>
      <c r="C21" s="103" t="s">
        <v>187</v>
      </c>
      <c r="D21" s="104">
        <v>45310</v>
      </c>
      <c r="E21" s="105">
        <v>165966.43</v>
      </c>
      <c r="F21" s="101">
        <v>45340</v>
      </c>
      <c r="G21" s="100">
        <v>0</v>
      </c>
      <c r="H21" s="100">
        <v>165966.43</v>
      </c>
      <c r="I21" s="101" t="s">
        <v>124</v>
      </c>
    </row>
    <row r="22" spans="1:9" s="87" customFormat="1" ht="32.25" customHeight="1" x14ac:dyDescent="0.25">
      <c r="A22" s="96" t="s">
        <v>144</v>
      </c>
      <c r="B22" s="102" t="s">
        <v>116</v>
      </c>
      <c r="C22" s="103" t="s">
        <v>188</v>
      </c>
      <c r="D22" s="104">
        <v>45299</v>
      </c>
      <c r="E22" s="105">
        <v>94400</v>
      </c>
      <c r="F22" s="101">
        <v>45329</v>
      </c>
      <c r="G22" s="100">
        <v>0</v>
      </c>
      <c r="H22" s="100">
        <v>94400</v>
      </c>
      <c r="I22" s="101" t="s">
        <v>124</v>
      </c>
    </row>
    <row r="23" spans="1:9" s="87" customFormat="1" ht="32.25" customHeight="1" x14ac:dyDescent="0.25">
      <c r="A23" s="96" t="s">
        <v>145</v>
      </c>
      <c r="B23" s="102" t="s">
        <v>116</v>
      </c>
      <c r="C23" s="103" t="s">
        <v>238</v>
      </c>
      <c r="D23" s="104">
        <v>45323</v>
      </c>
      <c r="E23" s="105">
        <v>2675229.21</v>
      </c>
      <c r="F23" s="101">
        <v>45353</v>
      </c>
      <c r="G23" s="100">
        <v>0</v>
      </c>
      <c r="H23" s="100">
        <v>2675229.21</v>
      </c>
      <c r="I23" s="101" t="s">
        <v>124</v>
      </c>
    </row>
    <row r="24" spans="1:9" s="87" customFormat="1" ht="32.25" customHeight="1" x14ac:dyDescent="0.25">
      <c r="A24" s="96" t="s">
        <v>26</v>
      </c>
      <c r="B24" s="102" t="s">
        <v>116</v>
      </c>
      <c r="C24" s="103" t="s">
        <v>239</v>
      </c>
      <c r="D24" s="104">
        <v>45350</v>
      </c>
      <c r="E24" s="105">
        <v>67587</v>
      </c>
      <c r="F24" s="101">
        <v>45380</v>
      </c>
      <c r="G24" s="100">
        <v>0</v>
      </c>
      <c r="H24" s="100">
        <v>67587</v>
      </c>
      <c r="I24" s="101" t="s">
        <v>124</v>
      </c>
    </row>
    <row r="25" spans="1:9" s="87" customFormat="1" ht="32.25" customHeight="1" x14ac:dyDescent="0.25">
      <c r="A25" s="96" t="s">
        <v>26</v>
      </c>
      <c r="B25" s="102" t="s">
        <v>116</v>
      </c>
      <c r="C25" s="103" t="s">
        <v>240</v>
      </c>
      <c r="D25" s="104">
        <v>45350</v>
      </c>
      <c r="E25" s="105">
        <v>216929.38</v>
      </c>
      <c r="F25" s="101">
        <v>45380</v>
      </c>
      <c r="G25" s="100">
        <v>0</v>
      </c>
      <c r="H25" s="100">
        <v>216929.38</v>
      </c>
      <c r="I25" s="101" t="s">
        <v>124</v>
      </c>
    </row>
    <row r="26" spans="1:9" s="87" customFormat="1" ht="32.25" customHeight="1" x14ac:dyDescent="0.25">
      <c r="A26" s="96" t="s">
        <v>26</v>
      </c>
      <c r="B26" s="102" t="s">
        <v>116</v>
      </c>
      <c r="C26" s="103" t="s">
        <v>241</v>
      </c>
      <c r="D26" s="104">
        <v>45350</v>
      </c>
      <c r="E26" s="105">
        <v>12929.8</v>
      </c>
      <c r="F26" s="101">
        <v>45380</v>
      </c>
      <c r="G26" s="100">
        <v>0</v>
      </c>
      <c r="H26" s="100">
        <v>12929.8</v>
      </c>
      <c r="I26" s="101" t="s">
        <v>124</v>
      </c>
    </row>
    <row r="27" spans="1:9" s="87" customFormat="1" ht="32.25" customHeight="1" x14ac:dyDescent="0.25">
      <c r="A27" s="96" t="s">
        <v>26</v>
      </c>
      <c r="B27" s="102" t="s">
        <v>116</v>
      </c>
      <c r="C27" s="103" t="s">
        <v>242</v>
      </c>
      <c r="D27" s="104">
        <v>45350</v>
      </c>
      <c r="E27" s="105">
        <v>395977.2</v>
      </c>
      <c r="F27" s="101">
        <v>45380</v>
      </c>
      <c r="G27" s="100">
        <v>0</v>
      </c>
      <c r="H27" s="100">
        <v>395977.2</v>
      </c>
      <c r="I27" s="101" t="s">
        <v>124</v>
      </c>
    </row>
    <row r="28" spans="1:9" s="87" customFormat="1" ht="32.25" customHeight="1" x14ac:dyDescent="0.25">
      <c r="A28" s="96" t="s">
        <v>26</v>
      </c>
      <c r="B28" s="102" t="s">
        <v>116</v>
      </c>
      <c r="C28" s="103" t="s">
        <v>243</v>
      </c>
      <c r="D28" s="104">
        <v>45350</v>
      </c>
      <c r="E28" s="105">
        <v>2177.5</v>
      </c>
      <c r="F28" s="101">
        <v>45380</v>
      </c>
      <c r="G28" s="100">
        <v>0</v>
      </c>
      <c r="H28" s="100">
        <v>2177.5</v>
      </c>
      <c r="I28" s="101" t="s">
        <v>124</v>
      </c>
    </row>
    <row r="29" spans="1:9" s="87" customFormat="1" ht="32.25" customHeight="1" x14ac:dyDescent="0.25">
      <c r="A29" s="96" t="s">
        <v>26</v>
      </c>
      <c r="B29" s="102" t="s">
        <v>116</v>
      </c>
      <c r="C29" s="103" t="s">
        <v>244</v>
      </c>
      <c r="D29" s="104">
        <v>45350</v>
      </c>
      <c r="E29" s="105">
        <v>6792.5</v>
      </c>
      <c r="F29" s="101">
        <v>45380</v>
      </c>
      <c r="G29" s="100">
        <v>0</v>
      </c>
      <c r="H29" s="100">
        <v>6792.5</v>
      </c>
      <c r="I29" s="101" t="s">
        <v>124</v>
      </c>
    </row>
    <row r="30" spans="1:9" s="87" customFormat="1" ht="32.25" customHeight="1" x14ac:dyDescent="0.25">
      <c r="A30" s="96" t="s">
        <v>245</v>
      </c>
      <c r="B30" s="102" t="s">
        <v>116</v>
      </c>
      <c r="C30" s="103" t="s">
        <v>246</v>
      </c>
      <c r="D30" s="104">
        <v>45342</v>
      </c>
      <c r="E30" s="105">
        <v>59898.53</v>
      </c>
      <c r="F30" s="101">
        <v>45372</v>
      </c>
      <c r="G30" s="100">
        <v>0</v>
      </c>
      <c r="H30" s="100">
        <v>59898.53</v>
      </c>
      <c r="I30" s="101" t="s">
        <v>124</v>
      </c>
    </row>
    <row r="31" spans="1:9" s="87" customFormat="1" ht="32.25" customHeight="1" x14ac:dyDescent="0.25">
      <c r="A31" s="96" t="s">
        <v>146</v>
      </c>
      <c r="B31" s="102" t="s">
        <v>116</v>
      </c>
      <c r="C31" s="103" t="s">
        <v>189</v>
      </c>
      <c r="D31" s="104">
        <v>45294</v>
      </c>
      <c r="E31" s="105">
        <v>991908</v>
      </c>
      <c r="F31" s="101">
        <v>45324</v>
      </c>
      <c r="G31" s="100">
        <v>0</v>
      </c>
      <c r="H31" s="100">
        <v>991908</v>
      </c>
      <c r="I31" s="101" t="s">
        <v>124</v>
      </c>
    </row>
    <row r="32" spans="1:9" s="87" customFormat="1" ht="32.25" customHeight="1" x14ac:dyDescent="0.25">
      <c r="A32" s="96" t="s">
        <v>126</v>
      </c>
      <c r="B32" s="102" t="s">
        <v>116</v>
      </c>
      <c r="C32" s="103" t="s">
        <v>137</v>
      </c>
      <c r="D32" s="104">
        <v>45275</v>
      </c>
      <c r="E32" s="105">
        <v>2138125.94</v>
      </c>
      <c r="F32" s="101">
        <v>45305</v>
      </c>
      <c r="G32" s="100">
        <v>0</v>
      </c>
      <c r="H32" s="100">
        <v>2138125.94</v>
      </c>
      <c r="I32" s="101" t="s">
        <v>124</v>
      </c>
    </row>
    <row r="33" spans="1:9" s="87" customFormat="1" ht="32.25" customHeight="1" x14ac:dyDescent="0.25">
      <c r="A33" s="96" t="s">
        <v>126</v>
      </c>
      <c r="B33" s="102" t="s">
        <v>116</v>
      </c>
      <c r="C33" s="103" t="s">
        <v>190</v>
      </c>
      <c r="D33" s="104">
        <v>45314</v>
      </c>
      <c r="E33" s="105">
        <v>64900</v>
      </c>
      <c r="F33" s="101">
        <v>45344</v>
      </c>
      <c r="G33" s="100">
        <v>0</v>
      </c>
      <c r="H33" s="100">
        <v>64900</v>
      </c>
      <c r="I33" s="101" t="s">
        <v>124</v>
      </c>
    </row>
    <row r="34" spans="1:9" s="87" customFormat="1" ht="32.25" customHeight="1" x14ac:dyDescent="0.25">
      <c r="A34" s="96" t="s">
        <v>126</v>
      </c>
      <c r="B34" s="102" t="s">
        <v>116</v>
      </c>
      <c r="C34" s="103" t="s">
        <v>191</v>
      </c>
      <c r="D34" s="104">
        <v>45314</v>
      </c>
      <c r="E34" s="105">
        <v>442500</v>
      </c>
      <c r="F34" s="101">
        <v>45344</v>
      </c>
      <c r="G34" s="100">
        <v>0</v>
      </c>
      <c r="H34" s="100">
        <v>442500</v>
      </c>
      <c r="I34" s="101" t="s">
        <v>124</v>
      </c>
    </row>
    <row r="35" spans="1:9" s="87" customFormat="1" ht="32.25" customHeight="1" x14ac:dyDescent="0.25">
      <c r="A35" s="96" t="s">
        <v>126</v>
      </c>
      <c r="B35" s="102" t="s">
        <v>116</v>
      </c>
      <c r="C35" s="103" t="s">
        <v>247</v>
      </c>
      <c r="D35" s="104">
        <v>45350</v>
      </c>
      <c r="E35" s="105">
        <v>44715.34</v>
      </c>
      <c r="F35" s="101">
        <v>45380</v>
      </c>
      <c r="G35" s="100">
        <v>0</v>
      </c>
      <c r="H35" s="100">
        <v>44715.34</v>
      </c>
      <c r="I35" s="101" t="s">
        <v>124</v>
      </c>
    </row>
    <row r="36" spans="1:9" s="87" customFormat="1" ht="32.25" customHeight="1" x14ac:dyDescent="0.25">
      <c r="A36" s="96" t="s">
        <v>147</v>
      </c>
      <c r="B36" s="102" t="s">
        <v>116</v>
      </c>
      <c r="C36" s="103" t="s">
        <v>192</v>
      </c>
      <c r="D36" s="104">
        <v>45299</v>
      </c>
      <c r="E36" s="105">
        <v>12974.81</v>
      </c>
      <c r="F36" s="101">
        <v>45329</v>
      </c>
      <c r="G36" s="100">
        <v>0</v>
      </c>
      <c r="H36" s="100">
        <v>12974.81</v>
      </c>
      <c r="I36" s="101" t="s">
        <v>124</v>
      </c>
    </row>
    <row r="37" spans="1:9" s="87" customFormat="1" ht="32.25" customHeight="1" x14ac:dyDescent="0.25">
      <c r="A37" s="96" t="s">
        <v>147</v>
      </c>
      <c r="B37" s="102" t="s">
        <v>116</v>
      </c>
      <c r="C37" s="103" t="s">
        <v>248</v>
      </c>
      <c r="D37" s="104">
        <v>45299</v>
      </c>
      <c r="E37" s="105">
        <v>13018.94</v>
      </c>
      <c r="F37" s="101">
        <v>45329</v>
      </c>
      <c r="G37" s="100">
        <v>0</v>
      </c>
      <c r="H37" s="100">
        <v>13018.94</v>
      </c>
      <c r="I37" s="101" t="s">
        <v>124</v>
      </c>
    </row>
    <row r="38" spans="1:9" s="87" customFormat="1" ht="32.25" customHeight="1" x14ac:dyDescent="0.25">
      <c r="A38" s="96" t="s">
        <v>249</v>
      </c>
      <c r="B38" s="102" t="s">
        <v>116</v>
      </c>
      <c r="C38" s="103" t="s">
        <v>250</v>
      </c>
      <c r="D38" s="104">
        <v>45344</v>
      </c>
      <c r="E38" s="105">
        <v>6055</v>
      </c>
      <c r="F38" s="101">
        <v>45374</v>
      </c>
      <c r="G38" s="100">
        <v>0</v>
      </c>
      <c r="H38" s="100">
        <v>6055</v>
      </c>
      <c r="I38" s="101" t="s">
        <v>124</v>
      </c>
    </row>
    <row r="39" spans="1:9" s="87" customFormat="1" ht="32.25" customHeight="1" x14ac:dyDescent="0.25">
      <c r="A39" s="96" t="s">
        <v>251</v>
      </c>
      <c r="B39" s="102" t="s">
        <v>116</v>
      </c>
      <c r="C39" s="103" t="s">
        <v>252</v>
      </c>
      <c r="D39" s="104">
        <v>45334</v>
      </c>
      <c r="E39" s="105">
        <v>288595.11</v>
      </c>
      <c r="F39" s="101">
        <v>45364</v>
      </c>
      <c r="G39" s="100">
        <v>0</v>
      </c>
      <c r="H39" s="100">
        <v>288595.11</v>
      </c>
      <c r="I39" s="101" t="s">
        <v>124</v>
      </c>
    </row>
    <row r="40" spans="1:9" s="87" customFormat="1" ht="32.25" customHeight="1" x14ac:dyDescent="0.25">
      <c r="A40" s="96" t="s">
        <v>148</v>
      </c>
      <c r="B40" s="102" t="s">
        <v>116</v>
      </c>
      <c r="C40" s="103" t="s">
        <v>193</v>
      </c>
      <c r="D40" s="104">
        <v>45293</v>
      </c>
      <c r="E40" s="105">
        <v>53100</v>
      </c>
      <c r="F40" s="101">
        <v>45323</v>
      </c>
      <c r="G40" s="100">
        <v>0</v>
      </c>
      <c r="H40" s="100">
        <v>53100</v>
      </c>
      <c r="I40" s="101" t="s">
        <v>124</v>
      </c>
    </row>
    <row r="41" spans="1:9" s="87" customFormat="1" ht="32.25" customHeight="1" x14ac:dyDescent="0.25">
      <c r="A41" s="96" t="s">
        <v>253</v>
      </c>
      <c r="B41" s="102" t="s">
        <v>116</v>
      </c>
      <c r="C41" s="103" t="s">
        <v>254</v>
      </c>
      <c r="D41" s="104">
        <v>45329</v>
      </c>
      <c r="E41" s="105">
        <v>82541</v>
      </c>
      <c r="F41" s="101">
        <v>45359</v>
      </c>
      <c r="G41" s="100">
        <v>0</v>
      </c>
      <c r="H41" s="100">
        <v>82541</v>
      </c>
      <c r="I41" s="101" t="s">
        <v>124</v>
      </c>
    </row>
    <row r="42" spans="1:9" s="87" customFormat="1" ht="32.25" customHeight="1" x14ac:dyDescent="0.25">
      <c r="A42" s="96" t="s">
        <v>253</v>
      </c>
      <c r="B42" s="102" t="s">
        <v>116</v>
      </c>
      <c r="C42" s="103" t="s">
        <v>255</v>
      </c>
      <c r="D42" s="104">
        <v>45329</v>
      </c>
      <c r="E42" s="105">
        <v>85874.5</v>
      </c>
      <c r="F42" s="101">
        <v>45359</v>
      </c>
      <c r="G42" s="100">
        <v>0</v>
      </c>
      <c r="H42" s="100">
        <v>85874.5</v>
      </c>
      <c r="I42" s="101" t="s">
        <v>124</v>
      </c>
    </row>
    <row r="43" spans="1:9" s="87" customFormat="1" ht="32.25" customHeight="1" x14ac:dyDescent="0.25">
      <c r="A43" s="96" t="s">
        <v>149</v>
      </c>
      <c r="B43" s="102" t="s">
        <v>116</v>
      </c>
      <c r="C43" s="103" t="s">
        <v>194</v>
      </c>
      <c r="D43" s="104">
        <v>45308</v>
      </c>
      <c r="E43" s="105">
        <v>2290523.4</v>
      </c>
      <c r="F43" s="101">
        <v>45338</v>
      </c>
      <c r="G43" s="100">
        <v>0</v>
      </c>
      <c r="H43" s="100">
        <v>2290523.4</v>
      </c>
      <c r="I43" s="101" t="s">
        <v>124</v>
      </c>
    </row>
    <row r="44" spans="1:9" s="87" customFormat="1" ht="32.25" customHeight="1" x14ac:dyDescent="0.25">
      <c r="A44" s="96" t="s">
        <v>150</v>
      </c>
      <c r="B44" s="102" t="s">
        <v>116</v>
      </c>
      <c r="C44" s="103" t="s">
        <v>256</v>
      </c>
      <c r="D44" s="104">
        <v>45351</v>
      </c>
      <c r="E44" s="105">
        <v>103468.36</v>
      </c>
      <c r="F44" s="101">
        <v>45381</v>
      </c>
      <c r="G44" s="100">
        <v>0</v>
      </c>
      <c r="H44" s="100">
        <v>103468.36</v>
      </c>
      <c r="I44" s="101" t="s">
        <v>124</v>
      </c>
    </row>
    <row r="45" spans="1:9" s="87" customFormat="1" ht="32.25" customHeight="1" x14ac:dyDescent="0.25">
      <c r="A45" s="96" t="s">
        <v>150</v>
      </c>
      <c r="B45" s="102" t="s">
        <v>116</v>
      </c>
      <c r="C45" s="103" t="s">
        <v>257</v>
      </c>
      <c r="D45" s="104">
        <v>45351</v>
      </c>
      <c r="E45" s="105">
        <v>79519.929999999993</v>
      </c>
      <c r="F45" s="101">
        <v>45381</v>
      </c>
      <c r="G45" s="100">
        <v>0</v>
      </c>
      <c r="H45" s="100">
        <v>79519.929999999993</v>
      </c>
      <c r="I45" s="101" t="s">
        <v>124</v>
      </c>
    </row>
    <row r="46" spans="1:9" s="87" customFormat="1" ht="32.25" customHeight="1" x14ac:dyDescent="0.25">
      <c r="A46" s="96" t="s">
        <v>150</v>
      </c>
      <c r="B46" s="102" t="s">
        <v>116</v>
      </c>
      <c r="C46" s="103" t="s">
        <v>258</v>
      </c>
      <c r="D46" s="104">
        <v>45351</v>
      </c>
      <c r="E46" s="105">
        <v>133601.38</v>
      </c>
      <c r="F46" s="101">
        <v>45381</v>
      </c>
      <c r="G46" s="100">
        <v>0</v>
      </c>
      <c r="H46" s="100">
        <v>133601.38</v>
      </c>
      <c r="I46" s="101" t="s">
        <v>124</v>
      </c>
    </row>
    <row r="47" spans="1:9" s="87" customFormat="1" ht="32.25" customHeight="1" x14ac:dyDescent="0.25">
      <c r="A47" s="96" t="s">
        <v>150</v>
      </c>
      <c r="B47" s="102" t="s">
        <v>116</v>
      </c>
      <c r="C47" s="103" t="s">
        <v>259</v>
      </c>
      <c r="D47" s="104">
        <v>45351</v>
      </c>
      <c r="E47" s="105">
        <v>97753.1</v>
      </c>
      <c r="F47" s="101">
        <v>45381</v>
      </c>
      <c r="G47" s="100">
        <v>0</v>
      </c>
      <c r="H47" s="100">
        <v>97753.1</v>
      </c>
      <c r="I47" s="101" t="s">
        <v>124</v>
      </c>
    </row>
    <row r="48" spans="1:9" s="87" customFormat="1" ht="32.25" customHeight="1" x14ac:dyDescent="0.25">
      <c r="A48" s="96" t="s">
        <v>260</v>
      </c>
      <c r="B48" s="102" t="s">
        <v>116</v>
      </c>
      <c r="C48" s="103" t="s">
        <v>261</v>
      </c>
      <c r="D48" s="104">
        <v>45330</v>
      </c>
      <c r="E48" s="105">
        <v>46388.75</v>
      </c>
      <c r="F48" s="101">
        <v>45360</v>
      </c>
      <c r="G48" s="100">
        <v>0</v>
      </c>
      <c r="H48" s="100">
        <v>46388.75</v>
      </c>
      <c r="I48" s="101" t="s">
        <v>124</v>
      </c>
    </row>
    <row r="49" spans="1:9" s="87" customFormat="1" ht="32.25" customHeight="1" x14ac:dyDescent="0.25">
      <c r="A49" s="96" t="s">
        <v>262</v>
      </c>
      <c r="B49" s="102" t="s">
        <v>116</v>
      </c>
      <c r="C49" s="103" t="s">
        <v>263</v>
      </c>
      <c r="D49" s="104">
        <v>45334</v>
      </c>
      <c r="E49" s="105">
        <v>7400</v>
      </c>
      <c r="F49" s="101">
        <v>45364</v>
      </c>
      <c r="G49" s="100">
        <v>0</v>
      </c>
      <c r="H49" s="100">
        <v>7400</v>
      </c>
      <c r="I49" s="101" t="s">
        <v>124</v>
      </c>
    </row>
    <row r="50" spans="1:9" s="87" customFormat="1" ht="32.25" customHeight="1" x14ac:dyDescent="0.25">
      <c r="A50" s="96" t="s">
        <v>32</v>
      </c>
      <c r="B50" s="102" t="s">
        <v>116</v>
      </c>
      <c r="C50" s="103" t="s">
        <v>264</v>
      </c>
      <c r="D50" s="104">
        <v>45328</v>
      </c>
      <c r="E50" s="105">
        <v>59992.38</v>
      </c>
      <c r="F50" s="101">
        <v>45358</v>
      </c>
      <c r="G50" s="100">
        <v>0</v>
      </c>
      <c r="H50" s="100">
        <v>59992.38</v>
      </c>
      <c r="I50" s="101" t="s">
        <v>124</v>
      </c>
    </row>
    <row r="51" spans="1:9" s="87" customFormat="1" ht="32.25" customHeight="1" x14ac:dyDescent="0.25">
      <c r="A51" s="96" t="s">
        <v>151</v>
      </c>
      <c r="B51" s="102" t="s">
        <v>116</v>
      </c>
      <c r="C51" s="103" t="s">
        <v>195</v>
      </c>
      <c r="D51" s="104">
        <v>45308</v>
      </c>
      <c r="E51" s="105">
        <v>164374</v>
      </c>
      <c r="F51" s="101">
        <v>45338</v>
      </c>
      <c r="G51" s="100">
        <v>0</v>
      </c>
      <c r="H51" s="100">
        <v>164374</v>
      </c>
      <c r="I51" s="101" t="s">
        <v>124</v>
      </c>
    </row>
    <row r="52" spans="1:9" s="87" customFormat="1" ht="32.25" customHeight="1" x14ac:dyDescent="0.25">
      <c r="A52" s="96" t="s">
        <v>151</v>
      </c>
      <c r="B52" s="102" t="s">
        <v>116</v>
      </c>
      <c r="C52" s="103" t="s">
        <v>265</v>
      </c>
      <c r="D52" s="104">
        <v>45338</v>
      </c>
      <c r="E52" s="105">
        <v>164374</v>
      </c>
      <c r="F52" s="101">
        <v>45368</v>
      </c>
      <c r="G52" s="100">
        <v>0</v>
      </c>
      <c r="H52" s="100">
        <v>164374</v>
      </c>
      <c r="I52" s="101" t="s">
        <v>124</v>
      </c>
    </row>
    <row r="53" spans="1:9" s="87" customFormat="1" ht="32.25" customHeight="1" x14ac:dyDescent="0.25">
      <c r="A53" s="96" t="s">
        <v>152</v>
      </c>
      <c r="B53" s="102" t="s">
        <v>116</v>
      </c>
      <c r="C53" s="103" t="s">
        <v>196</v>
      </c>
      <c r="D53" s="104">
        <v>45309</v>
      </c>
      <c r="E53" s="105">
        <v>69974</v>
      </c>
      <c r="F53" s="101">
        <v>45339</v>
      </c>
      <c r="G53" s="100">
        <v>0</v>
      </c>
      <c r="H53" s="100">
        <v>69974</v>
      </c>
      <c r="I53" s="101" t="s">
        <v>124</v>
      </c>
    </row>
    <row r="54" spans="1:9" s="87" customFormat="1" ht="32.25" customHeight="1" x14ac:dyDescent="0.25">
      <c r="A54" s="96" t="s">
        <v>153</v>
      </c>
      <c r="B54" s="102" t="s">
        <v>116</v>
      </c>
      <c r="C54" s="103" t="s">
        <v>266</v>
      </c>
      <c r="D54" s="104">
        <v>45344</v>
      </c>
      <c r="E54" s="105">
        <v>5800</v>
      </c>
      <c r="F54" s="101">
        <v>45374</v>
      </c>
      <c r="G54" s="100">
        <v>0</v>
      </c>
      <c r="H54" s="100">
        <v>5800</v>
      </c>
      <c r="I54" s="101" t="s">
        <v>124</v>
      </c>
    </row>
    <row r="55" spans="1:9" s="87" customFormat="1" ht="32.25" customHeight="1" x14ac:dyDescent="0.25">
      <c r="A55" s="96" t="s">
        <v>267</v>
      </c>
      <c r="B55" s="102" t="s">
        <v>116</v>
      </c>
      <c r="C55" s="103" t="s">
        <v>268</v>
      </c>
      <c r="D55" s="104">
        <v>45338</v>
      </c>
      <c r="E55" s="105">
        <v>33630</v>
      </c>
      <c r="F55" s="101">
        <v>45368</v>
      </c>
      <c r="G55" s="100">
        <v>0</v>
      </c>
      <c r="H55" s="100">
        <v>33630</v>
      </c>
      <c r="I55" s="101" t="s">
        <v>124</v>
      </c>
    </row>
    <row r="56" spans="1:9" s="87" customFormat="1" ht="32.25" customHeight="1" x14ac:dyDescent="0.25">
      <c r="A56" s="96" t="s">
        <v>154</v>
      </c>
      <c r="B56" s="102" t="s">
        <v>116</v>
      </c>
      <c r="C56" s="103" t="s">
        <v>269</v>
      </c>
      <c r="D56" s="104">
        <v>45323</v>
      </c>
      <c r="E56" s="105">
        <v>920400</v>
      </c>
      <c r="F56" s="101">
        <v>45353</v>
      </c>
      <c r="G56" s="100">
        <v>0</v>
      </c>
      <c r="H56" s="100">
        <v>920400</v>
      </c>
      <c r="I56" s="101" t="s">
        <v>124</v>
      </c>
    </row>
    <row r="57" spans="1:9" s="87" customFormat="1" ht="32.25" customHeight="1" x14ac:dyDescent="0.25">
      <c r="A57" s="96" t="s">
        <v>6</v>
      </c>
      <c r="B57" s="102" t="s">
        <v>116</v>
      </c>
      <c r="C57" s="103" t="s">
        <v>96</v>
      </c>
      <c r="D57" s="104">
        <v>41641</v>
      </c>
      <c r="E57" s="105">
        <v>11600</v>
      </c>
      <c r="F57" s="101">
        <v>41671</v>
      </c>
      <c r="G57" s="100">
        <v>0</v>
      </c>
      <c r="H57" s="100">
        <v>11600</v>
      </c>
      <c r="I57" s="101" t="s">
        <v>133</v>
      </c>
    </row>
    <row r="58" spans="1:9" s="87" customFormat="1" ht="32.25" customHeight="1" x14ac:dyDescent="0.25">
      <c r="A58" s="96" t="s">
        <v>6</v>
      </c>
      <c r="B58" s="102" t="s">
        <v>116</v>
      </c>
      <c r="C58" s="103" t="s">
        <v>97</v>
      </c>
      <c r="D58" s="104">
        <v>41671</v>
      </c>
      <c r="E58" s="105">
        <v>11600</v>
      </c>
      <c r="F58" s="101">
        <v>41701</v>
      </c>
      <c r="G58" s="100">
        <v>0</v>
      </c>
      <c r="H58" s="100">
        <v>11600</v>
      </c>
      <c r="I58" s="101" t="s">
        <v>133</v>
      </c>
    </row>
    <row r="59" spans="1:9" s="87" customFormat="1" ht="32.25" customHeight="1" x14ac:dyDescent="0.25">
      <c r="A59" s="96" t="s">
        <v>6</v>
      </c>
      <c r="B59" s="102" t="s">
        <v>116</v>
      </c>
      <c r="C59" s="103" t="s">
        <v>98</v>
      </c>
      <c r="D59" s="104">
        <v>41699</v>
      </c>
      <c r="E59" s="105">
        <v>11600</v>
      </c>
      <c r="F59" s="101">
        <v>41729</v>
      </c>
      <c r="G59" s="100">
        <v>0</v>
      </c>
      <c r="H59" s="100">
        <v>11600</v>
      </c>
      <c r="I59" s="101" t="s">
        <v>133</v>
      </c>
    </row>
    <row r="60" spans="1:9" s="87" customFormat="1" ht="32.25" customHeight="1" x14ac:dyDescent="0.25">
      <c r="A60" s="96" t="s">
        <v>6</v>
      </c>
      <c r="B60" s="102" t="s">
        <v>116</v>
      </c>
      <c r="C60" s="103" t="s">
        <v>99</v>
      </c>
      <c r="D60" s="104">
        <v>41730</v>
      </c>
      <c r="E60" s="105">
        <v>11600</v>
      </c>
      <c r="F60" s="101">
        <v>41760</v>
      </c>
      <c r="G60" s="100">
        <v>0</v>
      </c>
      <c r="H60" s="100">
        <v>11600</v>
      </c>
      <c r="I60" s="101" t="s">
        <v>133</v>
      </c>
    </row>
    <row r="61" spans="1:9" s="87" customFormat="1" ht="32.25" customHeight="1" x14ac:dyDescent="0.25">
      <c r="A61" s="96" t="s">
        <v>6</v>
      </c>
      <c r="B61" s="102" t="s">
        <v>116</v>
      </c>
      <c r="C61" s="103" t="s">
        <v>100</v>
      </c>
      <c r="D61" s="104">
        <v>41760</v>
      </c>
      <c r="E61" s="105">
        <v>11600</v>
      </c>
      <c r="F61" s="101">
        <v>41790</v>
      </c>
      <c r="G61" s="100">
        <v>0</v>
      </c>
      <c r="H61" s="100">
        <v>11600</v>
      </c>
      <c r="I61" s="101" t="s">
        <v>133</v>
      </c>
    </row>
    <row r="62" spans="1:9" s="87" customFormat="1" ht="32.25" customHeight="1" x14ac:dyDescent="0.25">
      <c r="A62" s="96" t="s">
        <v>6</v>
      </c>
      <c r="B62" s="102" t="s">
        <v>116</v>
      </c>
      <c r="C62" s="103" t="s">
        <v>101</v>
      </c>
      <c r="D62" s="104">
        <v>41791</v>
      </c>
      <c r="E62" s="105">
        <v>11600</v>
      </c>
      <c r="F62" s="101">
        <v>41821</v>
      </c>
      <c r="G62" s="100">
        <v>0</v>
      </c>
      <c r="H62" s="100">
        <v>11600</v>
      </c>
      <c r="I62" s="101" t="s">
        <v>133</v>
      </c>
    </row>
    <row r="63" spans="1:9" s="87" customFormat="1" ht="32.25" customHeight="1" x14ac:dyDescent="0.25">
      <c r="A63" s="96" t="s">
        <v>6</v>
      </c>
      <c r="B63" s="102" t="s">
        <v>116</v>
      </c>
      <c r="C63" s="103" t="s">
        <v>102</v>
      </c>
      <c r="D63" s="104">
        <v>41822</v>
      </c>
      <c r="E63" s="105">
        <v>11600</v>
      </c>
      <c r="F63" s="101">
        <v>41852</v>
      </c>
      <c r="G63" s="100">
        <v>0</v>
      </c>
      <c r="H63" s="100">
        <v>11600</v>
      </c>
      <c r="I63" s="101" t="s">
        <v>133</v>
      </c>
    </row>
    <row r="64" spans="1:9" s="87" customFormat="1" ht="32.25" customHeight="1" x14ac:dyDescent="0.25">
      <c r="A64" s="96" t="s">
        <v>6</v>
      </c>
      <c r="B64" s="102" t="s">
        <v>116</v>
      </c>
      <c r="C64" s="103" t="s">
        <v>103</v>
      </c>
      <c r="D64" s="104">
        <v>41852</v>
      </c>
      <c r="E64" s="105">
        <v>11600</v>
      </c>
      <c r="F64" s="101">
        <v>41882</v>
      </c>
      <c r="G64" s="100">
        <v>0</v>
      </c>
      <c r="H64" s="100">
        <v>11600</v>
      </c>
      <c r="I64" s="101" t="s">
        <v>133</v>
      </c>
    </row>
    <row r="65" spans="1:9" s="87" customFormat="1" ht="32.25" customHeight="1" x14ac:dyDescent="0.25">
      <c r="A65" s="96" t="s">
        <v>6</v>
      </c>
      <c r="B65" s="102" t="s">
        <v>116</v>
      </c>
      <c r="C65" s="103" t="s">
        <v>104</v>
      </c>
      <c r="D65" s="104">
        <v>41885</v>
      </c>
      <c r="E65" s="105">
        <v>11600</v>
      </c>
      <c r="F65" s="101">
        <v>41915</v>
      </c>
      <c r="G65" s="100">
        <v>0</v>
      </c>
      <c r="H65" s="100">
        <v>11600</v>
      </c>
      <c r="I65" s="101" t="s">
        <v>133</v>
      </c>
    </row>
    <row r="66" spans="1:9" s="87" customFormat="1" ht="32.25" customHeight="1" x14ac:dyDescent="0.25">
      <c r="A66" s="96" t="s">
        <v>6</v>
      </c>
      <c r="B66" s="102" t="s">
        <v>116</v>
      </c>
      <c r="C66" s="103" t="s">
        <v>105</v>
      </c>
      <c r="D66" s="104">
        <v>41913</v>
      </c>
      <c r="E66" s="105">
        <v>11600</v>
      </c>
      <c r="F66" s="101">
        <v>41943</v>
      </c>
      <c r="G66" s="100">
        <v>0</v>
      </c>
      <c r="H66" s="100">
        <v>11600</v>
      </c>
      <c r="I66" s="101" t="s">
        <v>133</v>
      </c>
    </row>
    <row r="67" spans="1:9" s="87" customFormat="1" ht="32.25" customHeight="1" x14ac:dyDescent="0.25">
      <c r="A67" s="96" t="s">
        <v>6</v>
      </c>
      <c r="B67" s="102" t="s">
        <v>116</v>
      </c>
      <c r="C67" s="103" t="s">
        <v>106</v>
      </c>
      <c r="D67" s="104">
        <v>41944</v>
      </c>
      <c r="E67" s="105">
        <v>11600</v>
      </c>
      <c r="F67" s="101">
        <v>41974</v>
      </c>
      <c r="G67" s="100">
        <v>0</v>
      </c>
      <c r="H67" s="100">
        <v>11600</v>
      </c>
      <c r="I67" s="101" t="s">
        <v>133</v>
      </c>
    </row>
    <row r="68" spans="1:9" s="87" customFormat="1" ht="32.25" customHeight="1" x14ac:dyDescent="0.25">
      <c r="A68" s="96" t="s">
        <v>6</v>
      </c>
      <c r="B68" s="102" t="s">
        <v>116</v>
      </c>
      <c r="C68" s="103" t="s">
        <v>107</v>
      </c>
      <c r="D68" s="104">
        <v>41974</v>
      </c>
      <c r="E68" s="105">
        <v>11600</v>
      </c>
      <c r="F68" s="101">
        <v>42004</v>
      </c>
      <c r="G68" s="100">
        <v>0</v>
      </c>
      <c r="H68" s="100">
        <v>11600</v>
      </c>
      <c r="I68" s="101" t="s">
        <v>133</v>
      </c>
    </row>
    <row r="69" spans="1:9" s="87" customFormat="1" ht="32.25" customHeight="1" x14ac:dyDescent="0.25">
      <c r="A69" s="96" t="s">
        <v>6</v>
      </c>
      <c r="B69" s="102" t="s">
        <v>116</v>
      </c>
      <c r="C69" s="103" t="s">
        <v>108</v>
      </c>
      <c r="D69" s="104">
        <v>42006</v>
      </c>
      <c r="E69" s="105">
        <v>11600</v>
      </c>
      <c r="F69" s="101">
        <v>42036</v>
      </c>
      <c r="G69" s="100">
        <v>0</v>
      </c>
      <c r="H69" s="100">
        <v>11600</v>
      </c>
      <c r="I69" s="101" t="s">
        <v>133</v>
      </c>
    </row>
    <row r="70" spans="1:9" s="87" customFormat="1" ht="32.25" customHeight="1" x14ac:dyDescent="0.25">
      <c r="A70" s="96" t="s">
        <v>6</v>
      </c>
      <c r="B70" s="102" t="s">
        <v>116</v>
      </c>
      <c r="C70" s="103" t="s">
        <v>109</v>
      </c>
      <c r="D70" s="104">
        <v>42037</v>
      </c>
      <c r="E70" s="105">
        <v>11600</v>
      </c>
      <c r="F70" s="101">
        <v>42067</v>
      </c>
      <c r="G70" s="100">
        <v>0</v>
      </c>
      <c r="H70" s="100">
        <v>11600</v>
      </c>
      <c r="I70" s="101" t="s">
        <v>133</v>
      </c>
    </row>
    <row r="71" spans="1:9" s="87" customFormat="1" ht="32.25" customHeight="1" x14ac:dyDescent="0.25">
      <c r="A71" s="96" t="s">
        <v>6</v>
      </c>
      <c r="B71" s="102" t="s">
        <v>116</v>
      </c>
      <c r="C71" s="103" t="s">
        <v>110</v>
      </c>
      <c r="D71" s="104">
        <v>42065</v>
      </c>
      <c r="E71" s="105">
        <v>11600</v>
      </c>
      <c r="F71" s="101">
        <v>42095</v>
      </c>
      <c r="G71" s="100">
        <v>0</v>
      </c>
      <c r="H71" s="100">
        <v>11600</v>
      </c>
      <c r="I71" s="101" t="s">
        <v>133</v>
      </c>
    </row>
    <row r="72" spans="1:9" s="87" customFormat="1" ht="32.25" customHeight="1" x14ac:dyDescent="0.25">
      <c r="A72" s="96" t="s">
        <v>6</v>
      </c>
      <c r="B72" s="102" t="s">
        <v>116</v>
      </c>
      <c r="C72" s="103" t="s">
        <v>111</v>
      </c>
      <c r="D72" s="104">
        <v>42100</v>
      </c>
      <c r="E72" s="105">
        <v>11600</v>
      </c>
      <c r="F72" s="101">
        <v>42130</v>
      </c>
      <c r="G72" s="100">
        <v>0</v>
      </c>
      <c r="H72" s="100">
        <v>11600</v>
      </c>
      <c r="I72" s="101" t="s">
        <v>133</v>
      </c>
    </row>
    <row r="73" spans="1:9" s="87" customFormat="1" ht="32.25" customHeight="1" x14ac:dyDescent="0.25">
      <c r="A73" s="96" t="s">
        <v>6</v>
      </c>
      <c r="B73" s="102" t="s">
        <v>116</v>
      </c>
      <c r="C73" s="103" t="s">
        <v>112</v>
      </c>
      <c r="D73" s="104">
        <v>42125</v>
      </c>
      <c r="E73" s="105">
        <v>11600</v>
      </c>
      <c r="F73" s="101">
        <v>42155</v>
      </c>
      <c r="G73" s="100">
        <v>0</v>
      </c>
      <c r="H73" s="100">
        <v>11600</v>
      </c>
      <c r="I73" s="101" t="s">
        <v>133</v>
      </c>
    </row>
    <row r="74" spans="1:9" s="87" customFormat="1" ht="32.25" customHeight="1" x14ac:dyDescent="0.25">
      <c r="A74" s="96" t="s">
        <v>6</v>
      </c>
      <c r="B74" s="102" t="s">
        <v>116</v>
      </c>
      <c r="C74" s="103" t="s">
        <v>113</v>
      </c>
      <c r="D74" s="104">
        <v>42156</v>
      </c>
      <c r="E74" s="105">
        <v>11600</v>
      </c>
      <c r="F74" s="101">
        <v>42186</v>
      </c>
      <c r="G74" s="100">
        <v>0</v>
      </c>
      <c r="H74" s="100">
        <v>11600</v>
      </c>
      <c r="I74" s="101" t="s">
        <v>133</v>
      </c>
    </row>
    <row r="75" spans="1:9" s="87" customFormat="1" ht="32.25" customHeight="1" x14ac:dyDescent="0.25">
      <c r="A75" s="96" t="s">
        <v>155</v>
      </c>
      <c r="B75" s="102" t="s">
        <v>116</v>
      </c>
      <c r="C75" s="103" t="s">
        <v>197</v>
      </c>
      <c r="D75" s="104">
        <v>45313</v>
      </c>
      <c r="E75" s="105">
        <v>4000</v>
      </c>
      <c r="F75" s="101">
        <v>45343</v>
      </c>
      <c r="G75" s="100">
        <v>0</v>
      </c>
      <c r="H75" s="100">
        <v>4000</v>
      </c>
      <c r="I75" s="101" t="s">
        <v>124</v>
      </c>
    </row>
    <row r="76" spans="1:9" s="87" customFormat="1" ht="32.25" customHeight="1" x14ac:dyDescent="0.25">
      <c r="A76" s="96" t="s">
        <v>270</v>
      </c>
      <c r="B76" s="102" t="s">
        <v>116</v>
      </c>
      <c r="C76" s="103" t="s">
        <v>271</v>
      </c>
      <c r="D76" s="104">
        <v>45324</v>
      </c>
      <c r="E76" s="105">
        <v>81762.48</v>
      </c>
      <c r="F76" s="101">
        <v>45354</v>
      </c>
      <c r="G76" s="100">
        <v>0</v>
      </c>
      <c r="H76" s="100">
        <v>81762.48</v>
      </c>
      <c r="I76" s="101" t="s">
        <v>124</v>
      </c>
    </row>
    <row r="77" spans="1:9" s="87" customFormat="1" ht="32.25" customHeight="1" x14ac:dyDescent="0.25">
      <c r="A77" s="96" t="s">
        <v>156</v>
      </c>
      <c r="B77" s="102" t="s">
        <v>116</v>
      </c>
      <c r="C77" s="103" t="s">
        <v>272</v>
      </c>
      <c r="D77" s="104">
        <v>45342</v>
      </c>
      <c r="E77" s="105">
        <v>47510.46</v>
      </c>
      <c r="F77" s="101">
        <v>45372</v>
      </c>
      <c r="G77" s="100">
        <v>0</v>
      </c>
      <c r="H77" s="100">
        <v>47510.46</v>
      </c>
      <c r="I77" s="101" t="s">
        <v>124</v>
      </c>
    </row>
    <row r="78" spans="1:9" s="87" customFormat="1" ht="32.25" customHeight="1" x14ac:dyDescent="0.25">
      <c r="A78" s="96" t="s">
        <v>273</v>
      </c>
      <c r="B78" s="102" t="s">
        <v>116</v>
      </c>
      <c r="C78" s="103" t="s">
        <v>230</v>
      </c>
      <c r="D78" s="104">
        <v>45322</v>
      </c>
      <c r="E78" s="105">
        <v>76000</v>
      </c>
      <c r="F78" s="101">
        <v>45352</v>
      </c>
      <c r="G78" s="100">
        <v>0</v>
      </c>
      <c r="H78" s="100">
        <v>76000</v>
      </c>
      <c r="I78" s="101" t="s">
        <v>124</v>
      </c>
    </row>
    <row r="79" spans="1:9" s="87" customFormat="1" ht="32.25" customHeight="1" x14ac:dyDescent="0.25">
      <c r="A79" s="96" t="s">
        <v>273</v>
      </c>
      <c r="B79" s="102" t="s">
        <v>116</v>
      </c>
      <c r="C79" s="103" t="s">
        <v>274</v>
      </c>
      <c r="D79" s="104">
        <v>45342</v>
      </c>
      <c r="E79" s="105">
        <v>30000</v>
      </c>
      <c r="F79" s="101">
        <v>45372</v>
      </c>
      <c r="G79" s="100">
        <v>0</v>
      </c>
      <c r="H79" s="100">
        <v>30000</v>
      </c>
      <c r="I79" s="101" t="s">
        <v>124</v>
      </c>
    </row>
    <row r="80" spans="1:9" s="87" customFormat="1" ht="32.25" customHeight="1" x14ac:dyDescent="0.25">
      <c r="A80" s="96" t="s">
        <v>157</v>
      </c>
      <c r="B80" s="102" t="s">
        <v>116</v>
      </c>
      <c r="C80" s="103" t="s">
        <v>275</v>
      </c>
      <c r="D80" s="104">
        <v>45343</v>
      </c>
      <c r="E80" s="105">
        <v>3000</v>
      </c>
      <c r="F80" s="101">
        <v>45373</v>
      </c>
      <c r="G80" s="100">
        <v>0</v>
      </c>
      <c r="H80" s="100">
        <v>3000</v>
      </c>
      <c r="I80" s="101" t="s">
        <v>124</v>
      </c>
    </row>
    <row r="81" spans="1:9" s="87" customFormat="1" ht="32.25" customHeight="1" x14ac:dyDescent="0.25">
      <c r="A81" s="96" t="s">
        <v>158</v>
      </c>
      <c r="B81" s="102" t="s">
        <v>116</v>
      </c>
      <c r="C81" s="103" t="s">
        <v>198</v>
      </c>
      <c r="D81" s="104">
        <v>45313</v>
      </c>
      <c r="E81" s="105">
        <v>47351.61</v>
      </c>
      <c r="F81" s="101">
        <v>45343</v>
      </c>
      <c r="G81" s="100">
        <v>0</v>
      </c>
      <c r="H81" s="100">
        <v>47351.61</v>
      </c>
      <c r="I81" s="101" t="s">
        <v>124</v>
      </c>
    </row>
    <row r="82" spans="1:9" s="87" customFormat="1" ht="32.25" customHeight="1" x14ac:dyDescent="0.25">
      <c r="A82" s="96" t="s">
        <v>12</v>
      </c>
      <c r="B82" s="102" t="s">
        <v>116</v>
      </c>
      <c r="C82" s="103" t="s">
        <v>114</v>
      </c>
      <c r="D82" s="104">
        <v>43566</v>
      </c>
      <c r="E82" s="105">
        <v>755.2</v>
      </c>
      <c r="F82" s="101">
        <v>43596</v>
      </c>
      <c r="G82" s="100">
        <v>0</v>
      </c>
      <c r="H82" s="100">
        <v>755.2</v>
      </c>
      <c r="I82" s="101" t="s">
        <v>133</v>
      </c>
    </row>
    <row r="83" spans="1:9" s="87" customFormat="1" ht="32.25" customHeight="1" x14ac:dyDescent="0.25">
      <c r="A83" s="96" t="s">
        <v>276</v>
      </c>
      <c r="B83" s="102" t="s">
        <v>116</v>
      </c>
      <c r="C83" s="103" t="s">
        <v>277</v>
      </c>
      <c r="D83" s="104">
        <v>45343</v>
      </c>
      <c r="E83" s="105">
        <v>23236.560000000001</v>
      </c>
      <c r="F83" s="101">
        <v>45373</v>
      </c>
      <c r="G83" s="100">
        <v>0</v>
      </c>
      <c r="H83" s="100">
        <v>23236.560000000001</v>
      </c>
      <c r="I83" s="101" t="s">
        <v>124</v>
      </c>
    </row>
    <row r="84" spans="1:9" s="87" customFormat="1" ht="32.25" customHeight="1" x14ac:dyDescent="0.25">
      <c r="A84" s="96" t="s">
        <v>159</v>
      </c>
      <c r="B84" s="102" t="s">
        <v>116</v>
      </c>
      <c r="C84" s="103" t="s">
        <v>199</v>
      </c>
      <c r="D84" s="104">
        <v>45313</v>
      </c>
      <c r="E84" s="105">
        <v>13609.53</v>
      </c>
      <c r="F84" s="101">
        <v>45343</v>
      </c>
      <c r="G84" s="100">
        <v>0</v>
      </c>
      <c r="H84" s="100">
        <v>13609.53</v>
      </c>
      <c r="I84" s="101" t="s">
        <v>124</v>
      </c>
    </row>
    <row r="85" spans="1:9" s="87" customFormat="1" ht="32.25" customHeight="1" x14ac:dyDescent="0.25">
      <c r="A85" s="96" t="s">
        <v>159</v>
      </c>
      <c r="B85" s="102" t="s">
        <v>116</v>
      </c>
      <c r="C85" s="103" t="s">
        <v>278</v>
      </c>
      <c r="D85" s="104">
        <v>45341</v>
      </c>
      <c r="E85" s="105">
        <v>13609.53</v>
      </c>
      <c r="F85" s="101">
        <v>45371</v>
      </c>
      <c r="G85" s="100">
        <v>0</v>
      </c>
      <c r="H85" s="100">
        <v>13609.53</v>
      </c>
      <c r="I85" s="101" t="s">
        <v>124</v>
      </c>
    </row>
    <row r="86" spans="1:9" s="87" customFormat="1" ht="32.25" customHeight="1" x14ac:dyDescent="0.25">
      <c r="A86" s="96" t="s">
        <v>160</v>
      </c>
      <c r="B86" s="102" t="s">
        <v>116</v>
      </c>
      <c r="C86" s="103" t="s">
        <v>279</v>
      </c>
      <c r="D86" s="104">
        <v>45323</v>
      </c>
      <c r="E86" s="105">
        <v>393630</v>
      </c>
      <c r="F86" s="101">
        <v>45353</v>
      </c>
      <c r="G86" s="100">
        <v>0</v>
      </c>
      <c r="H86" s="100">
        <v>393630</v>
      </c>
      <c r="I86" s="101" t="s">
        <v>124</v>
      </c>
    </row>
    <row r="87" spans="1:9" s="87" customFormat="1" ht="32.25" customHeight="1" x14ac:dyDescent="0.25">
      <c r="A87" s="96" t="s">
        <v>161</v>
      </c>
      <c r="B87" s="102" t="s">
        <v>116</v>
      </c>
      <c r="C87" s="103" t="s">
        <v>200</v>
      </c>
      <c r="D87" s="104">
        <v>45307</v>
      </c>
      <c r="E87" s="105">
        <v>54044</v>
      </c>
      <c r="F87" s="101">
        <v>45337</v>
      </c>
      <c r="G87" s="100">
        <v>0</v>
      </c>
      <c r="H87" s="100">
        <v>54044</v>
      </c>
      <c r="I87" s="101" t="s">
        <v>124</v>
      </c>
    </row>
    <row r="88" spans="1:9" s="87" customFormat="1" ht="32.25" customHeight="1" x14ac:dyDescent="0.25">
      <c r="A88" s="96" t="s">
        <v>280</v>
      </c>
      <c r="B88" s="102" t="s">
        <v>116</v>
      </c>
      <c r="C88" s="103" t="s">
        <v>281</v>
      </c>
      <c r="D88" s="104">
        <v>45332</v>
      </c>
      <c r="E88" s="105">
        <v>504804</v>
      </c>
      <c r="F88" s="101">
        <v>45362</v>
      </c>
      <c r="G88" s="100">
        <v>0</v>
      </c>
      <c r="H88" s="100">
        <v>504804</v>
      </c>
      <c r="I88" s="101" t="s">
        <v>124</v>
      </c>
    </row>
    <row r="89" spans="1:9" s="87" customFormat="1" ht="32.25" customHeight="1" x14ac:dyDescent="0.25">
      <c r="A89" s="96" t="s">
        <v>79</v>
      </c>
      <c r="B89" s="102" t="s">
        <v>116</v>
      </c>
      <c r="C89" s="103" t="s">
        <v>201</v>
      </c>
      <c r="D89" s="104">
        <v>45299</v>
      </c>
      <c r="E89" s="105">
        <v>62870.400000000001</v>
      </c>
      <c r="F89" s="101">
        <v>45329</v>
      </c>
      <c r="G89" s="100">
        <v>0</v>
      </c>
      <c r="H89" s="100">
        <v>62870.400000000001</v>
      </c>
      <c r="I89" s="101" t="s">
        <v>124</v>
      </c>
    </row>
    <row r="90" spans="1:9" s="87" customFormat="1" ht="32.25" customHeight="1" x14ac:dyDescent="0.25">
      <c r="A90" s="96" t="s">
        <v>162</v>
      </c>
      <c r="B90" s="102" t="s">
        <v>116</v>
      </c>
      <c r="C90" s="103" t="s">
        <v>282</v>
      </c>
      <c r="D90" s="104">
        <v>45323</v>
      </c>
      <c r="E90" s="105">
        <v>12000</v>
      </c>
      <c r="F90" s="101">
        <v>45353</v>
      </c>
      <c r="G90" s="100">
        <v>0</v>
      </c>
      <c r="H90" s="100">
        <v>12000</v>
      </c>
      <c r="I90" s="101" t="s">
        <v>124</v>
      </c>
    </row>
    <row r="91" spans="1:9" s="87" customFormat="1" ht="32.25" customHeight="1" x14ac:dyDescent="0.25">
      <c r="A91" s="96" t="s">
        <v>162</v>
      </c>
      <c r="B91" s="102" t="s">
        <v>116</v>
      </c>
      <c r="C91" s="103" t="s">
        <v>283</v>
      </c>
      <c r="D91" s="104">
        <v>45323</v>
      </c>
      <c r="E91" s="105">
        <v>78057</v>
      </c>
      <c r="F91" s="101">
        <v>45353</v>
      </c>
      <c r="G91" s="100">
        <v>0</v>
      </c>
      <c r="H91" s="100">
        <v>78057</v>
      </c>
      <c r="I91" s="101" t="s">
        <v>124</v>
      </c>
    </row>
    <row r="92" spans="1:9" s="87" customFormat="1" ht="32.25" customHeight="1" x14ac:dyDescent="0.25">
      <c r="A92" s="96" t="s">
        <v>163</v>
      </c>
      <c r="B92" s="102" t="s">
        <v>116</v>
      </c>
      <c r="C92" s="103" t="s">
        <v>202</v>
      </c>
      <c r="D92" s="104">
        <v>45307</v>
      </c>
      <c r="E92" s="105">
        <v>13307.800000000001</v>
      </c>
      <c r="F92" s="101">
        <v>45337</v>
      </c>
      <c r="G92" s="100">
        <v>0</v>
      </c>
      <c r="H92" s="100">
        <v>13307.800000000001</v>
      </c>
      <c r="I92" s="101" t="s">
        <v>124</v>
      </c>
    </row>
    <row r="93" spans="1:9" s="87" customFormat="1" ht="32.25" customHeight="1" x14ac:dyDescent="0.25">
      <c r="A93" s="96" t="s">
        <v>284</v>
      </c>
      <c r="B93" s="102" t="s">
        <v>116</v>
      </c>
      <c r="C93" s="103" t="s">
        <v>285</v>
      </c>
      <c r="D93" s="104">
        <v>45328</v>
      </c>
      <c r="E93" s="105">
        <v>1662544.07</v>
      </c>
      <c r="F93" s="101">
        <v>45358</v>
      </c>
      <c r="G93" s="100">
        <v>0</v>
      </c>
      <c r="H93" s="100">
        <v>1662544.07</v>
      </c>
      <c r="I93" s="101" t="s">
        <v>124</v>
      </c>
    </row>
    <row r="94" spans="1:9" s="87" customFormat="1" ht="32.25" customHeight="1" x14ac:dyDescent="0.25">
      <c r="A94" s="96" t="s">
        <v>286</v>
      </c>
      <c r="B94" s="102" t="s">
        <v>116</v>
      </c>
      <c r="C94" s="103" t="s">
        <v>287</v>
      </c>
      <c r="D94" s="104">
        <v>45334</v>
      </c>
      <c r="E94" s="105">
        <v>1194265.6299999999</v>
      </c>
      <c r="F94" s="101">
        <v>45364</v>
      </c>
      <c r="G94" s="100">
        <v>0</v>
      </c>
      <c r="H94" s="100">
        <v>1194265.6299999999</v>
      </c>
      <c r="I94" s="101" t="s">
        <v>124</v>
      </c>
    </row>
    <row r="95" spans="1:9" s="87" customFormat="1" ht="32.25" customHeight="1" x14ac:dyDescent="0.25">
      <c r="A95" s="96" t="s">
        <v>164</v>
      </c>
      <c r="B95" s="102" t="s">
        <v>116</v>
      </c>
      <c r="C95" s="103" t="s">
        <v>203</v>
      </c>
      <c r="D95" s="104">
        <v>45309</v>
      </c>
      <c r="E95" s="105">
        <v>412939.31</v>
      </c>
      <c r="F95" s="101">
        <v>45339</v>
      </c>
      <c r="G95" s="100">
        <v>0</v>
      </c>
      <c r="H95" s="100">
        <v>412939.31</v>
      </c>
      <c r="I95" s="101" t="s">
        <v>124</v>
      </c>
    </row>
    <row r="96" spans="1:9" s="87" customFormat="1" ht="32.25" customHeight="1" x14ac:dyDescent="0.25">
      <c r="A96" s="96" t="s">
        <v>164</v>
      </c>
      <c r="B96" s="102" t="s">
        <v>116</v>
      </c>
      <c r="C96" s="103" t="s">
        <v>204</v>
      </c>
      <c r="D96" s="104">
        <v>45309</v>
      </c>
      <c r="E96" s="105">
        <v>165830.12</v>
      </c>
      <c r="F96" s="101">
        <v>45339</v>
      </c>
      <c r="G96" s="100">
        <v>0</v>
      </c>
      <c r="H96" s="100">
        <v>165830.12</v>
      </c>
      <c r="I96" s="101" t="s">
        <v>124</v>
      </c>
    </row>
    <row r="97" spans="1:9" s="87" customFormat="1" ht="32.25" customHeight="1" x14ac:dyDescent="0.25">
      <c r="A97" s="96" t="s">
        <v>288</v>
      </c>
      <c r="B97" s="102" t="s">
        <v>116</v>
      </c>
      <c r="C97" s="103" t="s">
        <v>289</v>
      </c>
      <c r="D97" s="104">
        <v>45336</v>
      </c>
      <c r="E97" s="105">
        <v>79650</v>
      </c>
      <c r="F97" s="101">
        <v>45366</v>
      </c>
      <c r="G97" s="100">
        <v>0</v>
      </c>
      <c r="H97" s="100">
        <v>79650</v>
      </c>
      <c r="I97" s="101" t="s">
        <v>124</v>
      </c>
    </row>
    <row r="98" spans="1:9" s="87" customFormat="1" ht="32.25" customHeight="1" x14ac:dyDescent="0.25">
      <c r="A98" s="96" t="s">
        <v>165</v>
      </c>
      <c r="B98" s="102" t="s">
        <v>116</v>
      </c>
      <c r="C98" s="103" t="s">
        <v>205</v>
      </c>
      <c r="D98" s="104">
        <v>45293</v>
      </c>
      <c r="E98" s="105">
        <v>1212499.56</v>
      </c>
      <c r="F98" s="101">
        <v>45323</v>
      </c>
      <c r="G98" s="100">
        <v>0</v>
      </c>
      <c r="H98" s="100">
        <v>1212499.56</v>
      </c>
      <c r="I98" s="101" t="s">
        <v>124</v>
      </c>
    </row>
    <row r="99" spans="1:9" s="87" customFormat="1" ht="32.25" customHeight="1" x14ac:dyDescent="0.25">
      <c r="A99" s="96" t="s">
        <v>290</v>
      </c>
      <c r="B99" s="102" t="s">
        <v>116</v>
      </c>
      <c r="C99" s="103" t="s">
        <v>138</v>
      </c>
      <c r="D99" s="104">
        <v>45344</v>
      </c>
      <c r="E99" s="105">
        <v>89798</v>
      </c>
      <c r="F99" s="101">
        <v>45374</v>
      </c>
      <c r="G99" s="100">
        <v>0</v>
      </c>
      <c r="H99" s="100">
        <v>89798</v>
      </c>
      <c r="I99" s="101" t="s">
        <v>124</v>
      </c>
    </row>
    <row r="100" spans="1:9" s="87" customFormat="1" ht="32.25" customHeight="1" x14ac:dyDescent="0.25">
      <c r="A100" s="96" t="s">
        <v>291</v>
      </c>
      <c r="B100" s="102" t="s">
        <v>116</v>
      </c>
      <c r="C100" s="103" t="s">
        <v>292</v>
      </c>
      <c r="D100" s="104">
        <v>45345</v>
      </c>
      <c r="E100" s="105">
        <v>120000</v>
      </c>
      <c r="F100" s="101">
        <v>45375</v>
      </c>
      <c r="G100" s="100">
        <v>0</v>
      </c>
      <c r="H100" s="100">
        <v>120000</v>
      </c>
      <c r="I100" s="101" t="s">
        <v>124</v>
      </c>
    </row>
    <row r="101" spans="1:9" s="87" customFormat="1" ht="32.25" customHeight="1" x14ac:dyDescent="0.25">
      <c r="A101" s="96" t="s">
        <v>166</v>
      </c>
      <c r="B101" s="102" t="s">
        <v>116</v>
      </c>
      <c r="C101" s="103" t="s">
        <v>206</v>
      </c>
      <c r="D101" s="104">
        <v>45322</v>
      </c>
      <c r="E101" s="105">
        <v>94606.67</v>
      </c>
      <c r="F101" s="101">
        <v>45352</v>
      </c>
      <c r="G101" s="100">
        <v>0</v>
      </c>
      <c r="H101" s="100">
        <v>94606.67</v>
      </c>
      <c r="I101" s="101" t="s">
        <v>124</v>
      </c>
    </row>
    <row r="102" spans="1:9" s="87" customFormat="1" ht="32.25" customHeight="1" x14ac:dyDescent="0.25">
      <c r="A102" s="96" t="s">
        <v>167</v>
      </c>
      <c r="B102" s="102" t="s">
        <v>116</v>
      </c>
      <c r="C102" s="103" t="s">
        <v>207</v>
      </c>
      <c r="D102" s="104">
        <v>45299</v>
      </c>
      <c r="E102" s="105">
        <v>183426</v>
      </c>
      <c r="F102" s="101">
        <v>45329</v>
      </c>
      <c r="G102" s="100">
        <v>0</v>
      </c>
      <c r="H102" s="100">
        <v>183426</v>
      </c>
      <c r="I102" s="101" t="s">
        <v>124</v>
      </c>
    </row>
    <row r="103" spans="1:9" s="87" customFormat="1" ht="32.25" customHeight="1" x14ac:dyDescent="0.25">
      <c r="A103" s="96" t="s">
        <v>167</v>
      </c>
      <c r="B103" s="102" t="s">
        <v>116</v>
      </c>
      <c r="C103" s="103" t="s">
        <v>208</v>
      </c>
      <c r="D103" s="104">
        <v>45309</v>
      </c>
      <c r="E103" s="105">
        <v>2208</v>
      </c>
      <c r="F103" s="101">
        <v>45339</v>
      </c>
      <c r="G103" s="100">
        <v>0</v>
      </c>
      <c r="H103" s="100">
        <v>2208</v>
      </c>
      <c r="I103" s="101" t="s">
        <v>124</v>
      </c>
    </row>
    <row r="104" spans="1:9" s="87" customFormat="1" ht="32.25" customHeight="1" x14ac:dyDescent="0.25">
      <c r="A104" s="96" t="s">
        <v>167</v>
      </c>
      <c r="B104" s="102" t="s">
        <v>116</v>
      </c>
      <c r="C104" s="103" t="s">
        <v>293</v>
      </c>
      <c r="D104" s="104">
        <v>45330</v>
      </c>
      <c r="E104" s="105">
        <v>183426</v>
      </c>
      <c r="F104" s="101">
        <v>45360</v>
      </c>
      <c r="G104" s="100">
        <v>0</v>
      </c>
      <c r="H104" s="100">
        <v>183426</v>
      </c>
      <c r="I104" s="101" t="s">
        <v>124</v>
      </c>
    </row>
    <row r="105" spans="1:9" s="87" customFormat="1" ht="32.25" customHeight="1" x14ac:dyDescent="0.25">
      <c r="A105" s="96" t="s">
        <v>168</v>
      </c>
      <c r="B105" s="102" t="s">
        <v>116</v>
      </c>
      <c r="C105" s="103" t="s">
        <v>294</v>
      </c>
      <c r="D105" s="104">
        <v>45348</v>
      </c>
      <c r="E105" s="105">
        <v>22983.33</v>
      </c>
      <c r="F105" s="101">
        <v>45378</v>
      </c>
      <c r="G105" s="100">
        <v>0</v>
      </c>
      <c r="H105" s="100">
        <v>22983.33</v>
      </c>
      <c r="I105" s="101" t="s">
        <v>124</v>
      </c>
    </row>
    <row r="106" spans="1:9" s="87" customFormat="1" ht="32.25" customHeight="1" x14ac:dyDescent="0.25">
      <c r="A106" s="96" t="s">
        <v>169</v>
      </c>
      <c r="B106" s="102" t="s">
        <v>116</v>
      </c>
      <c r="C106" s="103" t="s">
        <v>209</v>
      </c>
      <c r="D106" s="104">
        <v>45302</v>
      </c>
      <c r="E106" s="105">
        <v>21729.99</v>
      </c>
      <c r="F106" s="101">
        <v>45332</v>
      </c>
      <c r="G106" s="100">
        <v>0</v>
      </c>
      <c r="H106" s="100">
        <v>21729.99</v>
      </c>
      <c r="I106" s="101" t="s">
        <v>124</v>
      </c>
    </row>
    <row r="107" spans="1:9" s="87" customFormat="1" ht="32.25" customHeight="1" x14ac:dyDescent="0.25">
      <c r="A107" s="96" t="s">
        <v>170</v>
      </c>
      <c r="B107" s="102" t="s">
        <v>116</v>
      </c>
      <c r="C107" s="103" t="s">
        <v>210</v>
      </c>
      <c r="D107" s="104">
        <v>45294</v>
      </c>
      <c r="E107" s="105">
        <v>15139.2</v>
      </c>
      <c r="F107" s="101">
        <v>45324</v>
      </c>
      <c r="G107" s="100">
        <v>0</v>
      </c>
      <c r="H107" s="100">
        <v>15139.2</v>
      </c>
      <c r="I107" s="101" t="s">
        <v>124</v>
      </c>
    </row>
    <row r="108" spans="1:9" s="87" customFormat="1" ht="32.25" customHeight="1" x14ac:dyDescent="0.25">
      <c r="A108" s="96" t="s">
        <v>129</v>
      </c>
      <c r="B108" s="102" t="s">
        <v>116</v>
      </c>
      <c r="C108" s="103" t="s">
        <v>211</v>
      </c>
      <c r="D108" s="104">
        <v>45301</v>
      </c>
      <c r="E108" s="105">
        <v>4310845.1100000003</v>
      </c>
      <c r="F108" s="101">
        <v>45331</v>
      </c>
      <c r="G108" s="100">
        <v>0</v>
      </c>
      <c r="H108" s="100">
        <v>4310845.1100000003</v>
      </c>
      <c r="I108" s="101" t="s">
        <v>124</v>
      </c>
    </row>
    <row r="109" spans="1:9" s="87" customFormat="1" ht="32.25" customHeight="1" x14ac:dyDescent="0.25">
      <c r="A109" s="96" t="s">
        <v>129</v>
      </c>
      <c r="B109" s="102" t="s">
        <v>116</v>
      </c>
      <c r="C109" s="103" t="s">
        <v>212</v>
      </c>
      <c r="D109" s="104">
        <v>45303</v>
      </c>
      <c r="E109" s="105">
        <v>44914839.439999998</v>
      </c>
      <c r="F109" s="101">
        <v>45333</v>
      </c>
      <c r="G109" s="100">
        <v>0</v>
      </c>
      <c r="H109" s="100">
        <v>44914839.439999998</v>
      </c>
      <c r="I109" s="101" t="s">
        <v>124</v>
      </c>
    </row>
    <row r="110" spans="1:9" s="87" customFormat="1" ht="32.25" customHeight="1" x14ac:dyDescent="0.25">
      <c r="A110" s="96" t="s">
        <v>295</v>
      </c>
      <c r="B110" s="102" t="s">
        <v>116</v>
      </c>
      <c r="C110" s="103" t="s">
        <v>296</v>
      </c>
      <c r="D110" s="104">
        <v>45334</v>
      </c>
      <c r="E110" s="105">
        <v>150000</v>
      </c>
      <c r="F110" s="101">
        <v>45364</v>
      </c>
      <c r="G110" s="100">
        <v>0</v>
      </c>
      <c r="H110" s="100">
        <v>150000</v>
      </c>
      <c r="I110" s="101" t="s">
        <v>124</v>
      </c>
    </row>
    <row r="111" spans="1:9" s="87" customFormat="1" ht="32.25" customHeight="1" x14ac:dyDescent="0.25">
      <c r="A111" s="96" t="s">
        <v>295</v>
      </c>
      <c r="B111" s="102" t="s">
        <v>116</v>
      </c>
      <c r="C111" s="103" t="s">
        <v>297</v>
      </c>
      <c r="D111" s="104">
        <v>45334</v>
      </c>
      <c r="E111" s="105">
        <v>150000</v>
      </c>
      <c r="F111" s="101">
        <v>45364</v>
      </c>
      <c r="G111" s="100">
        <v>0</v>
      </c>
      <c r="H111" s="100">
        <v>150000</v>
      </c>
      <c r="I111" s="101" t="s">
        <v>124</v>
      </c>
    </row>
    <row r="112" spans="1:9" s="87" customFormat="1" ht="32.25" customHeight="1" x14ac:dyDescent="0.25">
      <c r="A112" s="96" t="s">
        <v>295</v>
      </c>
      <c r="B112" s="102" t="s">
        <v>116</v>
      </c>
      <c r="C112" s="103" t="s">
        <v>298</v>
      </c>
      <c r="D112" s="104">
        <v>45334</v>
      </c>
      <c r="E112" s="105">
        <v>140000</v>
      </c>
      <c r="F112" s="101">
        <v>45364</v>
      </c>
      <c r="G112" s="100">
        <v>0</v>
      </c>
      <c r="H112" s="100">
        <v>140000</v>
      </c>
      <c r="I112" s="101" t="s">
        <v>124</v>
      </c>
    </row>
    <row r="113" spans="1:9" s="87" customFormat="1" ht="32.25" customHeight="1" x14ac:dyDescent="0.25">
      <c r="A113" s="96" t="s">
        <v>295</v>
      </c>
      <c r="B113" s="102" t="s">
        <v>116</v>
      </c>
      <c r="C113" s="103" t="s">
        <v>299</v>
      </c>
      <c r="D113" s="104">
        <v>45334</v>
      </c>
      <c r="E113" s="105">
        <v>140000</v>
      </c>
      <c r="F113" s="101">
        <v>45364</v>
      </c>
      <c r="G113" s="100">
        <v>0</v>
      </c>
      <c r="H113" s="100">
        <v>140000</v>
      </c>
      <c r="I113" s="101" t="s">
        <v>124</v>
      </c>
    </row>
    <row r="114" spans="1:9" s="87" customFormat="1" ht="32.25" customHeight="1" x14ac:dyDescent="0.25">
      <c r="A114" s="96" t="s">
        <v>295</v>
      </c>
      <c r="B114" s="102" t="s">
        <v>116</v>
      </c>
      <c r="C114" s="103" t="s">
        <v>300</v>
      </c>
      <c r="D114" s="104">
        <v>45334</v>
      </c>
      <c r="E114" s="105">
        <v>215000</v>
      </c>
      <c r="F114" s="101">
        <v>45364</v>
      </c>
      <c r="G114" s="100">
        <v>0</v>
      </c>
      <c r="H114" s="100">
        <v>215000</v>
      </c>
      <c r="I114" s="101" t="s">
        <v>124</v>
      </c>
    </row>
    <row r="115" spans="1:9" s="87" customFormat="1" ht="32.25" customHeight="1" x14ac:dyDescent="0.25">
      <c r="A115" s="96" t="s">
        <v>295</v>
      </c>
      <c r="B115" s="102" t="s">
        <v>116</v>
      </c>
      <c r="C115" s="103" t="s">
        <v>301</v>
      </c>
      <c r="D115" s="104">
        <v>45334</v>
      </c>
      <c r="E115" s="105">
        <v>215000</v>
      </c>
      <c r="F115" s="101">
        <v>45364</v>
      </c>
      <c r="G115" s="100">
        <v>0</v>
      </c>
      <c r="H115" s="100">
        <v>215000</v>
      </c>
      <c r="I115" s="101" t="s">
        <v>124</v>
      </c>
    </row>
    <row r="116" spans="1:9" s="87" customFormat="1" ht="32.25" customHeight="1" x14ac:dyDescent="0.25">
      <c r="A116" s="96" t="s">
        <v>295</v>
      </c>
      <c r="B116" s="102" t="s">
        <v>116</v>
      </c>
      <c r="C116" s="103" t="s">
        <v>302</v>
      </c>
      <c r="D116" s="104">
        <v>45334</v>
      </c>
      <c r="E116" s="105">
        <v>120000</v>
      </c>
      <c r="F116" s="101">
        <v>45364</v>
      </c>
      <c r="G116" s="100">
        <v>0</v>
      </c>
      <c r="H116" s="100">
        <v>120000</v>
      </c>
      <c r="I116" s="101" t="s">
        <v>124</v>
      </c>
    </row>
    <row r="117" spans="1:9" s="87" customFormat="1" ht="32.25" customHeight="1" x14ac:dyDescent="0.25">
      <c r="A117" s="96" t="s">
        <v>295</v>
      </c>
      <c r="B117" s="102" t="s">
        <v>116</v>
      </c>
      <c r="C117" s="103" t="s">
        <v>303</v>
      </c>
      <c r="D117" s="104">
        <v>45334</v>
      </c>
      <c r="E117" s="105">
        <v>120000</v>
      </c>
      <c r="F117" s="101">
        <v>45364</v>
      </c>
      <c r="G117" s="100">
        <v>0</v>
      </c>
      <c r="H117" s="100">
        <v>120000</v>
      </c>
      <c r="I117" s="101" t="s">
        <v>124</v>
      </c>
    </row>
    <row r="118" spans="1:9" s="87" customFormat="1" ht="32.25" customHeight="1" x14ac:dyDescent="0.25">
      <c r="A118" s="96" t="s">
        <v>171</v>
      </c>
      <c r="B118" s="102" t="s">
        <v>116</v>
      </c>
      <c r="C118" s="103" t="s">
        <v>213</v>
      </c>
      <c r="D118" s="104">
        <v>45310</v>
      </c>
      <c r="E118" s="105">
        <v>5492.9</v>
      </c>
      <c r="F118" s="101">
        <v>45340</v>
      </c>
      <c r="G118" s="100">
        <v>0</v>
      </c>
      <c r="H118" s="100">
        <v>5492.9</v>
      </c>
      <c r="I118" s="101" t="s">
        <v>124</v>
      </c>
    </row>
    <row r="119" spans="1:9" s="87" customFormat="1" ht="32.25" customHeight="1" x14ac:dyDescent="0.25">
      <c r="A119" s="96" t="s">
        <v>171</v>
      </c>
      <c r="B119" s="102" t="s">
        <v>116</v>
      </c>
      <c r="C119" s="103" t="s">
        <v>304</v>
      </c>
      <c r="D119" s="104">
        <v>45336</v>
      </c>
      <c r="E119" s="105">
        <v>4908.8</v>
      </c>
      <c r="F119" s="101">
        <v>45366</v>
      </c>
      <c r="G119" s="100">
        <v>0</v>
      </c>
      <c r="H119" s="100">
        <v>4908.8</v>
      </c>
      <c r="I119" s="101" t="s">
        <v>124</v>
      </c>
    </row>
    <row r="120" spans="1:9" s="87" customFormat="1" ht="32.25" customHeight="1" x14ac:dyDescent="0.25">
      <c r="A120" s="96" t="s">
        <v>305</v>
      </c>
      <c r="B120" s="102" t="s">
        <v>116</v>
      </c>
      <c r="C120" s="103" t="s">
        <v>306</v>
      </c>
      <c r="D120" s="104">
        <v>45337</v>
      </c>
      <c r="E120" s="105">
        <v>204998.25</v>
      </c>
      <c r="F120" s="101">
        <v>45367</v>
      </c>
      <c r="G120" s="100">
        <v>0</v>
      </c>
      <c r="H120" s="100">
        <v>204998.25</v>
      </c>
      <c r="I120" s="101" t="s">
        <v>124</v>
      </c>
    </row>
    <row r="121" spans="1:9" s="87" customFormat="1" ht="32.25" customHeight="1" x14ac:dyDescent="0.25">
      <c r="A121" s="96" t="s">
        <v>172</v>
      </c>
      <c r="B121" s="102" t="s">
        <v>116</v>
      </c>
      <c r="C121" s="103" t="s">
        <v>214</v>
      </c>
      <c r="D121" s="104">
        <v>45310</v>
      </c>
      <c r="E121" s="105">
        <v>474600</v>
      </c>
      <c r="F121" s="101">
        <v>45340</v>
      </c>
      <c r="G121" s="100">
        <v>0</v>
      </c>
      <c r="H121" s="100">
        <v>474600</v>
      </c>
      <c r="I121" s="101" t="s">
        <v>124</v>
      </c>
    </row>
    <row r="122" spans="1:9" s="87" customFormat="1" ht="32.25" customHeight="1" x14ac:dyDescent="0.25">
      <c r="A122" s="96" t="s">
        <v>307</v>
      </c>
      <c r="B122" s="102" t="s">
        <v>116</v>
      </c>
      <c r="C122" s="103" t="s">
        <v>308</v>
      </c>
      <c r="D122" s="104">
        <v>45342</v>
      </c>
      <c r="E122" s="105">
        <v>18000</v>
      </c>
      <c r="F122" s="101">
        <v>45372</v>
      </c>
      <c r="G122" s="100">
        <v>0</v>
      </c>
      <c r="H122" s="100">
        <v>18000</v>
      </c>
      <c r="I122" s="101" t="s">
        <v>124</v>
      </c>
    </row>
    <row r="123" spans="1:9" s="87" customFormat="1" ht="32.25" customHeight="1" x14ac:dyDescent="0.25">
      <c r="A123" s="96" t="s">
        <v>130</v>
      </c>
      <c r="B123" s="102" t="s">
        <v>116</v>
      </c>
      <c r="C123" s="103" t="s">
        <v>128</v>
      </c>
      <c r="D123" s="104">
        <v>45204</v>
      </c>
      <c r="E123" s="105">
        <v>67850</v>
      </c>
      <c r="F123" s="101">
        <v>45234</v>
      </c>
      <c r="G123" s="100">
        <v>0</v>
      </c>
      <c r="H123" s="100">
        <v>67850</v>
      </c>
      <c r="I123" s="101" t="s">
        <v>124</v>
      </c>
    </row>
    <row r="124" spans="1:9" s="87" customFormat="1" ht="32.25" customHeight="1" x14ac:dyDescent="0.25">
      <c r="A124" s="96" t="s">
        <v>130</v>
      </c>
      <c r="B124" s="102" t="s">
        <v>116</v>
      </c>
      <c r="C124" s="103" t="s">
        <v>134</v>
      </c>
      <c r="D124" s="104">
        <v>45243</v>
      </c>
      <c r="E124" s="105">
        <v>29500</v>
      </c>
      <c r="F124" s="101">
        <v>45273</v>
      </c>
      <c r="G124" s="100">
        <v>0</v>
      </c>
      <c r="H124" s="100">
        <v>29500</v>
      </c>
      <c r="I124" s="101" t="s">
        <v>124</v>
      </c>
    </row>
    <row r="125" spans="1:9" s="87" customFormat="1" ht="32.25" customHeight="1" x14ac:dyDescent="0.25">
      <c r="A125" s="96" t="s">
        <v>130</v>
      </c>
      <c r="B125" s="102" t="s">
        <v>116</v>
      </c>
      <c r="C125" s="103" t="s">
        <v>138</v>
      </c>
      <c r="D125" s="104">
        <v>45271</v>
      </c>
      <c r="E125" s="105">
        <v>29500</v>
      </c>
      <c r="F125" s="101">
        <v>45301</v>
      </c>
      <c r="G125" s="100">
        <v>0</v>
      </c>
      <c r="H125" s="100">
        <v>29500</v>
      </c>
      <c r="I125" s="101" t="s">
        <v>124</v>
      </c>
    </row>
    <row r="126" spans="1:9" s="87" customFormat="1" ht="32.25" customHeight="1" x14ac:dyDescent="0.25">
      <c r="A126" s="96" t="s">
        <v>130</v>
      </c>
      <c r="B126" s="102" t="s">
        <v>116</v>
      </c>
      <c r="C126" s="103" t="s">
        <v>215</v>
      </c>
      <c r="D126" s="104">
        <v>45296</v>
      </c>
      <c r="E126" s="105">
        <v>29500</v>
      </c>
      <c r="F126" s="101">
        <v>45326</v>
      </c>
      <c r="G126" s="100">
        <v>0</v>
      </c>
      <c r="H126" s="100">
        <v>29500</v>
      </c>
      <c r="I126" s="101" t="s">
        <v>124</v>
      </c>
    </row>
    <row r="127" spans="1:9" s="87" customFormat="1" ht="32.25" customHeight="1" x14ac:dyDescent="0.25">
      <c r="A127" s="96" t="s">
        <v>130</v>
      </c>
      <c r="B127" s="102" t="s">
        <v>116</v>
      </c>
      <c r="C127" s="103" t="s">
        <v>309</v>
      </c>
      <c r="D127" s="104">
        <v>45337</v>
      </c>
      <c r="E127" s="105">
        <v>29500</v>
      </c>
      <c r="F127" s="101">
        <v>45367</v>
      </c>
      <c r="G127" s="100">
        <v>0</v>
      </c>
      <c r="H127" s="100">
        <v>29500</v>
      </c>
      <c r="I127" s="101" t="s">
        <v>124</v>
      </c>
    </row>
    <row r="128" spans="1:9" s="87" customFormat="1" ht="32.25" customHeight="1" x14ac:dyDescent="0.25">
      <c r="A128" s="96" t="s">
        <v>310</v>
      </c>
      <c r="B128" s="102" t="s">
        <v>116</v>
      </c>
      <c r="C128" s="103" t="s">
        <v>311</v>
      </c>
      <c r="D128" s="104">
        <v>45343</v>
      </c>
      <c r="E128" s="105">
        <v>840066</v>
      </c>
      <c r="F128" s="101">
        <v>45373</v>
      </c>
      <c r="G128" s="100">
        <v>0</v>
      </c>
      <c r="H128" s="100">
        <v>840066</v>
      </c>
      <c r="I128" s="101" t="s">
        <v>124</v>
      </c>
    </row>
    <row r="129" spans="1:9" s="87" customFormat="1" ht="32.25" customHeight="1" x14ac:dyDescent="0.25">
      <c r="A129" s="96" t="s">
        <v>9</v>
      </c>
      <c r="B129" s="102" t="s">
        <v>116</v>
      </c>
      <c r="C129" s="103" t="s">
        <v>115</v>
      </c>
      <c r="D129" s="104">
        <v>41908</v>
      </c>
      <c r="E129" s="105">
        <v>16661.599999999999</v>
      </c>
      <c r="F129" s="101">
        <v>41938</v>
      </c>
      <c r="G129" s="100">
        <v>0</v>
      </c>
      <c r="H129" s="100">
        <v>16661.599999999999</v>
      </c>
      <c r="I129" s="101" t="s">
        <v>133</v>
      </c>
    </row>
    <row r="130" spans="1:9" s="87" customFormat="1" ht="32.25" customHeight="1" x14ac:dyDescent="0.25">
      <c r="A130" s="96" t="s">
        <v>312</v>
      </c>
      <c r="B130" s="102" t="s">
        <v>116</v>
      </c>
      <c r="C130" s="103" t="s">
        <v>313</v>
      </c>
      <c r="D130" s="104">
        <v>45348</v>
      </c>
      <c r="E130" s="105">
        <v>16465.11</v>
      </c>
      <c r="F130" s="101">
        <v>45378</v>
      </c>
      <c r="G130" s="100">
        <v>0</v>
      </c>
      <c r="H130" s="100">
        <v>16465.11</v>
      </c>
      <c r="I130" s="101" t="s">
        <v>124</v>
      </c>
    </row>
    <row r="131" spans="1:9" s="87" customFormat="1" ht="32.25" customHeight="1" x14ac:dyDescent="0.25">
      <c r="A131" s="96" t="s">
        <v>173</v>
      </c>
      <c r="B131" s="102" t="s">
        <v>116</v>
      </c>
      <c r="C131" s="103" t="s">
        <v>216</v>
      </c>
      <c r="D131" s="104">
        <v>45306</v>
      </c>
      <c r="E131" s="105">
        <v>192312.45</v>
      </c>
      <c r="F131" s="101">
        <v>45336</v>
      </c>
      <c r="G131" s="100">
        <v>0</v>
      </c>
      <c r="H131" s="100">
        <v>192312.45</v>
      </c>
      <c r="I131" s="101" t="s">
        <v>124</v>
      </c>
    </row>
    <row r="132" spans="1:9" s="87" customFormat="1" ht="32.25" customHeight="1" x14ac:dyDescent="0.25">
      <c r="A132" s="96" t="s">
        <v>173</v>
      </c>
      <c r="B132" s="102" t="s">
        <v>116</v>
      </c>
      <c r="C132" s="103" t="s">
        <v>314</v>
      </c>
      <c r="D132" s="104">
        <v>45338</v>
      </c>
      <c r="E132" s="105">
        <v>192312.45</v>
      </c>
      <c r="F132" s="101">
        <v>45368</v>
      </c>
      <c r="G132" s="100">
        <v>0</v>
      </c>
      <c r="H132" s="100">
        <v>192312.45</v>
      </c>
      <c r="I132" s="101" t="s">
        <v>124</v>
      </c>
    </row>
    <row r="133" spans="1:9" s="87" customFormat="1" ht="32.25" customHeight="1" x14ac:dyDescent="0.25">
      <c r="A133" s="96" t="s">
        <v>174</v>
      </c>
      <c r="B133" s="102" t="s">
        <v>116</v>
      </c>
      <c r="C133" s="103" t="s">
        <v>315</v>
      </c>
      <c r="D133" s="104">
        <v>45323</v>
      </c>
      <c r="E133" s="105">
        <v>28445.52</v>
      </c>
      <c r="F133" s="101">
        <v>45353</v>
      </c>
      <c r="G133" s="100">
        <v>0</v>
      </c>
      <c r="H133" s="100">
        <v>28445.52</v>
      </c>
      <c r="I133" s="101" t="s">
        <v>124</v>
      </c>
    </row>
    <row r="134" spans="1:9" s="87" customFormat="1" ht="32.25" customHeight="1" x14ac:dyDescent="0.25">
      <c r="A134" s="96" t="s">
        <v>174</v>
      </c>
      <c r="B134" s="102" t="s">
        <v>116</v>
      </c>
      <c r="C134" s="103" t="s">
        <v>316</v>
      </c>
      <c r="D134" s="104">
        <v>45323</v>
      </c>
      <c r="E134" s="105">
        <v>8399.33</v>
      </c>
      <c r="F134" s="101">
        <v>45353</v>
      </c>
      <c r="G134" s="100">
        <v>0</v>
      </c>
      <c r="H134" s="100">
        <v>8399.33</v>
      </c>
      <c r="I134" s="101" t="s">
        <v>124</v>
      </c>
    </row>
    <row r="135" spans="1:9" s="87" customFormat="1" ht="32.25" customHeight="1" x14ac:dyDescent="0.25">
      <c r="A135" s="96" t="s">
        <v>175</v>
      </c>
      <c r="B135" s="102" t="s">
        <v>116</v>
      </c>
      <c r="C135" s="103" t="s">
        <v>217</v>
      </c>
      <c r="D135" s="104">
        <v>45309</v>
      </c>
      <c r="E135" s="105">
        <v>24540</v>
      </c>
      <c r="F135" s="101">
        <v>45339</v>
      </c>
      <c r="G135" s="100">
        <v>0</v>
      </c>
      <c r="H135" s="100">
        <v>24540</v>
      </c>
      <c r="I135" s="101" t="s">
        <v>124</v>
      </c>
    </row>
    <row r="136" spans="1:9" s="87" customFormat="1" ht="32.25" customHeight="1" x14ac:dyDescent="0.25">
      <c r="A136" s="96" t="s">
        <v>175</v>
      </c>
      <c r="B136" s="102" t="s">
        <v>116</v>
      </c>
      <c r="C136" s="103" t="s">
        <v>218</v>
      </c>
      <c r="D136" s="104">
        <v>45309</v>
      </c>
      <c r="E136" s="105">
        <v>7952.04</v>
      </c>
      <c r="F136" s="101">
        <v>45339</v>
      </c>
      <c r="G136" s="100">
        <v>0</v>
      </c>
      <c r="H136" s="100">
        <v>7952.04</v>
      </c>
      <c r="I136" s="101" t="s">
        <v>124</v>
      </c>
    </row>
    <row r="137" spans="1:9" s="87" customFormat="1" ht="32.25" customHeight="1" x14ac:dyDescent="0.25">
      <c r="A137" s="96" t="s">
        <v>175</v>
      </c>
      <c r="B137" s="102" t="s">
        <v>116</v>
      </c>
      <c r="C137" s="103" t="s">
        <v>317</v>
      </c>
      <c r="D137" s="104">
        <v>45340</v>
      </c>
      <c r="E137" s="105">
        <v>7952.04</v>
      </c>
      <c r="F137" s="101">
        <v>45370</v>
      </c>
      <c r="G137" s="100">
        <v>0</v>
      </c>
      <c r="H137" s="100">
        <v>7952.04</v>
      </c>
      <c r="I137" s="101" t="s">
        <v>124</v>
      </c>
    </row>
    <row r="138" spans="1:9" s="87" customFormat="1" ht="32.25" customHeight="1" x14ac:dyDescent="0.25">
      <c r="A138" s="96" t="s">
        <v>175</v>
      </c>
      <c r="B138" s="102" t="s">
        <v>116</v>
      </c>
      <c r="C138" s="103" t="s">
        <v>318</v>
      </c>
      <c r="D138" s="104">
        <v>45341</v>
      </c>
      <c r="E138" s="105">
        <v>33180</v>
      </c>
      <c r="F138" s="101">
        <v>45371</v>
      </c>
      <c r="G138" s="100">
        <v>0</v>
      </c>
      <c r="H138" s="100">
        <v>33180</v>
      </c>
      <c r="I138" s="101" t="s">
        <v>124</v>
      </c>
    </row>
    <row r="139" spans="1:9" s="87" customFormat="1" ht="32.25" customHeight="1" x14ac:dyDescent="0.25">
      <c r="A139" s="96" t="s">
        <v>176</v>
      </c>
      <c r="B139" s="102" t="s">
        <v>116</v>
      </c>
      <c r="C139" s="103" t="s">
        <v>219</v>
      </c>
      <c r="D139" s="104">
        <v>45307</v>
      </c>
      <c r="E139" s="105">
        <v>103840</v>
      </c>
      <c r="F139" s="101">
        <v>45337</v>
      </c>
      <c r="G139" s="100">
        <v>0</v>
      </c>
      <c r="H139" s="100">
        <v>103840</v>
      </c>
      <c r="I139" s="101" t="s">
        <v>124</v>
      </c>
    </row>
    <row r="140" spans="1:9" s="87" customFormat="1" ht="32.25" customHeight="1" x14ac:dyDescent="0.25">
      <c r="A140" s="96" t="s">
        <v>177</v>
      </c>
      <c r="B140" s="102" t="s">
        <v>116</v>
      </c>
      <c r="C140" s="103" t="s">
        <v>220</v>
      </c>
      <c r="D140" s="104">
        <v>45299</v>
      </c>
      <c r="E140" s="105">
        <v>395851.82</v>
      </c>
      <c r="F140" s="101">
        <v>45329</v>
      </c>
      <c r="G140" s="100">
        <v>0</v>
      </c>
      <c r="H140" s="100">
        <v>395851.82</v>
      </c>
      <c r="I140" s="101" t="s">
        <v>124</v>
      </c>
    </row>
    <row r="141" spans="1:9" s="87" customFormat="1" ht="32.25" customHeight="1" x14ac:dyDescent="0.25">
      <c r="A141" s="96" t="s">
        <v>178</v>
      </c>
      <c r="B141" s="102" t="s">
        <v>116</v>
      </c>
      <c r="C141" s="103" t="s">
        <v>221</v>
      </c>
      <c r="D141" s="104">
        <v>45308</v>
      </c>
      <c r="E141" s="105">
        <v>75520</v>
      </c>
      <c r="F141" s="101">
        <v>45338</v>
      </c>
      <c r="G141" s="100">
        <v>0</v>
      </c>
      <c r="H141" s="100">
        <v>75520</v>
      </c>
      <c r="I141" s="101" t="s">
        <v>124</v>
      </c>
    </row>
    <row r="142" spans="1:9" s="87" customFormat="1" ht="32.25" customHeight="1" x14ac:dyDescent="0.25">
      <c r="A142" s="96" t="s">
        <v>131</v>
      </c>
      <c r="B142" s="102" t="s">
        <v>116</v>
      </c>
      <c r="C142" s="103" t="s">
        <v>141</v>
      </c>
      <c r="D142" s="104">
        <v>45291</v>
      </c>
      <c r="E142" s="105">
        <v>4684.45</v>
      </c>
      <c r="F142" s="101">
        <v>45321</v>
      </c>
      <c r="G142" s="100">
        <v>0</v>
      </c>
      <c r="H142" s="100">
        <v>4684.45</v>
      </c>
      <c r="I142" s="101" t="s">
        <v>124</v>
      </c>
    </row>
    <row r="143" spans="1:9" s="87" customFormat="1" ht="32.25" customHeight="1" x14ac:dyDescent="0.25">
      <c r="A143" s="96" t="s">
        <v>131</v>
      </c>
      <c r="B143" s="102" t="s">
        <v>116</v>
      </c>
      <c r="C143" s="103" t="s">
        <v>222</v>
      </c>
      <c r="D143" s="104">
        <v>45294</v>
      </c>
      <c r="E143" s="105">
        <v>3404.31</v>
      </c>
      <c r="F143" s="101">
        <v>45324</v>
      </c>
      <c r="G143" s="100">
        <v>0</v>
      </c>
      <c r="H143" s="100">
        <v>3404.31</v>
      </c>
      <c r="I143" s="101" t="s">
        <v>124</v>
      </c>
    </row>
    <row r="144" spans="1:9" s="87" customFormat="1" ht="32.25" customHeight="1" x14ac:dyDescent="0.25">
      <c r="A144" s="96" t="s">
        <v>131</v>
      </c>
      <c r="B144" s="102" t="s">
        <v>116</v>
      </c>
      <c r="C144" s="103" t="s">
        <v>223</v>
      </c>
      <c r="D144" s="104">
        <v>45306</v>
      </c>
      <c r="E144" s="105">
        <v>6324.43</v>
      </c>
      <c r="F144" s="101">
        <v>45336</v>
      </c>
      <c r="G144" s="100">
        <v>0</v>
      </c>
      <c r="H144" s="100">
        <v>6324.43</v>
      </c>
      <c r="I144" s="101" t="s">
        <v>124</v>
      </c>
    </row>
    <row r="145" spans="1:9" s="87" customFormat="1" ht="32.25" customHeight="1" x14ac:dyDescent="0.25">
      <c r="A145" s="96" t="s">
        <v>131</v>
      </c>
      <c r="B145" s="102" t="s">
        <v>116</v>
      </c>
      <c r="C145" s="103" t="s">
        <v>224</v>
      </c>
      <c r="D145" s="104">
        <v>45315</v>
      </c>
      <c r="E145" s="105">
        <v>10732.72</v>
      </c>
      <c r="F145" s="101">
        <v>45345</v>
      </c>
      <c r="G145" s="100">
        <v>0</v>
      </c>
      <c r="H145" s="100">
        <v>10732.72</v>
      </c>
      <c r="I145" s="101" t="s">
        <v>124</v>
      </c>
    </row>
    <row r="146" spans="1:9" s="87" customFormat="1" ht="32.25" customHeight="1" x14ac:dyDescent="0.25">
      <c r="A146" s="96" t="s">
        <v>131</v>
      </c>
      <c r="B146" s="102" t="s">
        <v>116</v>
      </c>
      <c r="C146" s="103" t="s">
        <v>225</v>
      </c>
      <c r="D146" s="104">
        <v>45319</v>
      </c>
      <c r="E146" s="105">
        <v>17665.580000000002</v>
      </c>
      <c r="F146" s="101">
        <v>45349</v>
      </c>
      <c r="G146" s="100">
        <v>0</v>
      </c>
      <c r="H146" s="100">
        <v>17665.580000000002</v>
      </c>
      <c r="I146" s="101" t="s">
        <v>124</v>
      </c>
    </row>
    <row r="147" spans="1:9" s="87" customFormat="1" ht="32.25" customHeight="1" x14ac:dyDescent="0.25">
      <c r="A147" s="96" t="s">
        <v>131</v>
      </c>
      <c r="B147" s="102" t="s">
        <v>116</v>
      </c>
      <c r="C147" s="103" t="s">
        <v>226</v>
      </c>
      <c r="D147" s="104">
        <v>45322</v>
      </c>
      <c r="E147" s="105">
        <v>7261.23</v>
      </c>
      <c r="F147" s="101">
        <v>45352</v>
      </c>
      <c r="G147" s="100">
        <v>0</v>
      </c>
      <c r="H147" s="100">
        <v>7261.23</v>
      </c>
      <c r="I147" s="101" t="s">
        <v>124</v>
      </c>
    </row>
    <row r="148" spans="1:9" s="87" customFormat="1" ht="32.25" customHeight="1" x14ac:dyDescent="0.25">
      <c r="A148" s="96" t="s">
        <v>131</v>
      </c>
      <c r="B148" s="102" t="s">
        <v>116</v>
      </c>
      <c r="C148" s="103" t="s">
        <v>319</v>
      </c>
      <c r="D148" s="104">
        <v>45326</v>
      </c>
      <c r="E148" s="105">
        <v>6217.08</v>
      </c>
      <c r="F148" s="101">
        <v>45356</v>
      </c>
      <c r="G148" s="100">
        <v>0</v>
      </c>
      <c r="H148" s="100">
        <v>6217.08</v>
      </c>
      <c r="I148" s="101" t="s">
        <v>124</v>
      </c>
    </row>
    <row r="149" spans="1:9" s="87" customFormat="1" ht="32.25" customHeight="1" x14ac:dyDescent="0.25">
      <c r="A149" s="96" t="s">
        <v>131</v>
      </c>
      <c r="B149" s="102" t="s">
        <v>116</v>
      </c>
      <c r="C149" s="103" t="s">
        <v>320</v>
      </c>
      <c r="D149" s="104">
        <v>45340</v>
      </c>
      <c r="E149" s="105">
        <v>12192.67</v>
      </c>
      <c r="F149" s="101">
        <v>45370</v>
      </c>
      <c r="G149" s="100">
        <v>0</v>
      </c>
      <c r="H149" s="100">
        <v>12192.67</v>
      </c>
      <c r="I149" s="101" t="s">
        <v>124</v>
      </c>
    </row>
    <row r="150" spans="1:9" s="87" customFormat="1" ht="32.25" customHeight="1" x14ac:dyDescent="0.25">
      <c r="A150" s="96" t="s">
        <v>131</v>
      </c>
      <c r="B150" s="102" t="s">
        <v>116</v>
      </c>
      <c r="C150" s="103" t="s">
        <v>321</v>
      </c>
      <c r="D150" s="104">
        <v>45347</v>
      </c>
      <c r="E150" s="105">
        <v>5325.6</v>
      </c>
      <c r="F150" s="101">
        <v>45377</v>
      </c>
      <c r="G150" s="100">
        <v>0</v>
      </c>
      <c r="H150" s="100">
        <v>5325.6</v>
      </c>
      <c r="I150" s="101" t="s">
        <v>124</v>
      </c>
    </row>
    <row r="151" spans="1:9" s="87" customFormat="1" ht="32.25" customHeight="1" x14ac:dyDescent="0.25">
      <c r="A151" s="96" t="s">
        <v>131</v>
      </c>
      <c r="B151" s="102" t="s">
        <v>116</v>
      </c>
      <c r="C151" s="103" t="s">
        <v>322</v>
      </c>
      <c r="D151" s="104">
        <v>45351</v>
      </c>
      <c r="E151" s="105">
        <v>3769.89</v>
      </c>
      <c r="F151" s="101">
        <v>45381</v>
      </c>
      <c r="G151" s="100">
        <v>0</v>
      </c>
      <c r="H151" s="100">
        <v>3769.89</v>
      </c>
      <c r="I151" s="101" t="s">
        <v>124</v>
      </c>
    </row>
    <row r="152" spans="1:9" s="87" customFormat="1" ht="32.25" customHeight="1" x14ac:dyDescent="0.25">
      <c r="A152" s="96" t="s">
        <v>179</v>
      </c>
      <c r="B152" s="102" t="s">
        <v>116</v>
      </c>
      <c r="C152" s="103" t="s">
        <v>323</v>
      </c>
      <c r="D152" s="104">
        <v>45331</v>
      </c>
      <c r="E152" s="105">
        <v>180540</v>
      </c>
      <c r="F152" s="101">
        <v>45361</v>
      </c>
      <c r="G152" s="100">
        <v>0</v>
      </c>
      <c r="H152" s="100">
        <v>180540</v>
      </c>
      <c r="I152" s="101" t="s">
        <v>124</v>
      </c>
    </row>
    <row r="153" spans="1:9" s="87" customFormat="1" ht="32.25" customHeight="1" x14ac:dyDescent="0.25">
      <c r="A153" s="96" t="s">
        <v>179</v>
      </c>
      <c r="B153" s="102" t="s">
        <v>116</v>
      </c>
      <c r="C153" s="103" t="s">
        <v>324</v>
      </c>
      <c r="D153" s="104">
        <v>45337</v>
      </c>
      <c r="E153" s="105">
        <v>217999.99</v>
      </c>
      <c r="F153" s="101">
        <v>45367</v>
      </c>
      <c r="G153" s="100">
        <v>0</v>
      </c>
      <c r="H153" s="100">
        <v>217999.99</v>
      </c>
      <c r="I153" s="101" t="s">
        <v>124</v>
      </c>
    </row>
    <row r="154" spans="1:9" s="87" customFormat="1" ht="32.25" customHeight="1" x14ac:dyDescent="0.25">
      <c r="A154" s="96" t="s">
        <v>179</v>
      </c>
      <c r="B154" s="102" t="s">
        <v>116</v>
      </c>
      <c r="C154" s="103" t="s">
        <v>325</v>
      </c>
      <c r="D154" s="104">
        <v>45351</v>
      </c>
      <c r="E154" s="105">
        <v>47200</v>
      </c>
      <c r="F154" s="101">
        <v>45381</v>
      </c>
      <c r="G154" s="100">
        <v>0</v>
      </c>
      <c r="H154" s="100">
        <v>47200</v>
      </c>
      <c r="I154" s="101" t="s">
        <v>124</v>
      </c>
    </row>
    <row r="155" spans="1:9" s="87" customFormat="1" ht="32.25" customHeight="1" x14ac:dyDescent="0.25">
      <c r="A155" s="96" t="s">
        <v>132</v>
      </c>
      <c r="B155" s="102" t="s">
        <v>116</v>
      </c>
      <c r="C155" s="103" t="s">
        <v>127</v>
      </c>
      <c r="D155" s="104">
        <v>45202</v>
      </c>
      <c r="E155" s="105">
        <v>68356.2</v>
      </c>
      <c r="F155" s="101">
        <v>45232</v>
      </c>
      <c r="G155" s="100">
        <v>0</v>
      </c>
      <c r="H155" s="100">
        <v>68356.2</v>
      </c>
      <c r="I155" s="101" t="s">
        <v>124</v>
      </c>
    </row>
    <row r="156" spans="1:9" s="87" customFormat="1" ht="32.25" customHeight="1" x14ac:dyDescent="0.25">
      <c r="A156" s="96" t="s">
        <v>132</v>
      </c>
      <c r="B156" s="102" t="s">
        <v>116</v>
      </c>
      <c r="C156" s="103" t="s">
        <v>135</v>
      </c>
      <c r="D156" s="104">
        <v>45233</v>
      </c>
      <c r="E156" s="105">
        <v>58456</v>
      </c>
      <c r="F156" s="101">
        <v>45263</v>
      </c>
      <c r="G156" s="100">
        <v>0</v>
      </c>
      <c r="H156" s="100">
        <v>58456</v>
      </c>
      <c r="I156" s="101" t="s">
        <v>124</v>
      </c>
    </row>
    <row r="157" spans="1:9" s="87" customFormat="1" ht="32.25" customHeight="1" x14ac:dyDescent="0.25">
      <c r="A157" s="96" t="s">
        <v>132</v>
      </c>
      <c r="B157" s="102" t="s">
        <v>116</v>
      </c>
      <c r="C157" s="103" t="s">
        <v>139</v>
      </c>
      <c r="D157" s="104">
        <v>45262</v>
      </c>
      <c r="E157" s="105">
        <v>74764.53</v>
      </c>
      <c r="F157" s="101">
        <v>45292</v>
      </c>
      <c r="G157" s="100">
        <v>0</v>
      </c>
      <c r="H157" s="100">
        <v>74764.53</v>
      </c>
      <c r="I157" s="101" t="s">
        <v>124</v>
      </c>
    </row>
    <row r="158" spans="1:9" s="87" customFormat="1" ht="32.25" customHeight="1" x14ac:dyDescent="0.25">
      <c r="A158" s="96" t="s">
        <v>132</v>
      </c>
      <c r="B158" s="102" t="s">
        <v>116</v>
      </c>
      <c r="C158" s="103" t="s">
        <v>227</v>
      </c>
      <c r="D158" s="104">
        <v>45294</v>
      </c>
      <c r="E158" s="105">
        <v>73486.880000000005</v>
      </c>
      <c r="F158" s="101">
        <v>45324</v>
      </c>
      <c r="G158" s="100">
        <v>0</v>
      </c>
      <c r="H158" s="100">
        <v>73486.880000000005</v>
      </c>
      <c r="I158" s="101" t="s">
        <v>124</v>
      </c>
    </row>
    <row r="159" spans="1:9" s="87" customFormat="1" ht="32.25" customHeight="1" x14ac:dyDescent="0.25">
      <c r="A159" s="96" t="s">
        <v>132</v>
      </c>
      <c r="B159" s="102" t="s">
        <v>116</v>
      </c>
      <c r="C159" s="103" t="s">
        <v>326</v>
      </c>
      <c r="D159" s="104">
        <v>45330</v>
      </c>
      <c r="E159" s="105">
        <v>78604.83</v>
      </c>
      <c r="F159" s="101">
        <v>45360</v>
      </c>
      <c r="G159" s="100">
        <v>0</v>
      </c>
      <c r="H159" s="100">
        <v>78604.83</v>
      </c>
      <c r="I159" s="101" t="s">
        <v>124</v>
      </c>
    </row>
    <row r="160" spans="1:9" s="87" customFormat="1" ht="32.25" customHeight="1" x14ac:dyDescent="0.25">
      <c r="A160" s="96" t="s">
        <v>327</v>
      </c>
      <c r="B160" s="102" t="s">
        <v>116</v>
      </c>
      <c r="C160" s="103" t="s">
        <v>196</v>
      </c>
      <c r="D160" s="104">
        <v>45323</v>
      </c>
      <c r="E160" s="105">
        <v>55000</v>
      </c>
      <c r="F160" s="101">
        <v>45353</v>
      </c>
      <c r="G160" s="100">
        <v>0</v>
      </c>
      <c r="H160" s="100">
        <v>55000</v>
      </c>
      <c r="I160" s="101" t="s">
        <v>124</v>
      </c>
    </row>
    <row r="161" spans="1:9" s="87" customFormat="1" ht="32.25" customHeight="1" x14ac:dyDescent="0.25">
      <c r="A161" s="96" t="s">
        <v>327</v>
      </c>
      <c r="B161" s="102" t="s">
        <v>116</v>
      </c>
      <c r="C161" s="103" t="s">
        <v>328</v>
      </c>
      <c r="D161" s="104">
        <v>45329</v>
      </c>
      <c r="E161" s="105">
        <v>75000</v>
      </c>
      <c r="F161" s="101">
        <v>45359</v>
      </c>
      <c r="G161" s="100">
        <v>0</v>
      </c>
      <c r="H161" s="100">
        <v>75000</v>
      </c>
      <c r="I161" s="101" t="s">
        <v>124</v>
      </c>
    </row>
    <row r="162" spans="1:9" s="87" customFormat="1" ht="32.25" customHeight="1" x14ac:dyDescent="0.25">
      <c r="A162" s="96" t="s">
        <v>180</v>
      </c>
      <c r="B162" s="102" t="s">
        <v>116</v>
      </c>
      <c r="C162" s="103" t="s">
        <v>228</v>
      </c>
      <c r="D162" s="104">
        <v>45321</v>
      </c>
      <c r="E162" s="105">
        <v>154185.88</v>
      </c>
      <c r="F162" s="101">
        <v>45351</v>
      </c>
      <c r="G162" s="100">
        <v>0</v>
      </c>
      <c r="H162" s="100">
        <v>154185.88</v>
      </c>
      <c r="I162" s="101" t="s">
        <v>124</v>
      </c>
    </row>
    <row r="163" spans="1:9" s="87" customFormat="1" ht="32.25" customHeight="1" x14ac:dyDescent="0.25">
      <c r="A163" s="96" t="s">
        <v>180</v>
      </c>
      <c r="B163" s="102" t="s">
        <v>116</v>
      </c>
      <c r="C163" s="103" t="s">
        <v>229</v>
      </c>
      <c r="D163" s="104">
        <v>45321</v>
      </c>
      <c r="E163" s="105">
        <v>304156.79999999999</v>
      </c>
      <c r="F163" s="101">
        <v>45351</v>
      </c>
      <c r="G163" s="100">
        <v>0</v>
      </c>
      <c r="H163" s="100">
        <v>304156.79999999999</v>
      </c>
      <c r="I163" s="101" t="s">
        <v>124</v>
      </c>
    </row>
    <row r="164" spans="1:9" s="87" customFormat="1" ht="32.25" customHeight="1" x14ac:dyDescent="0.25">
      <c r="A164" s="96" t="s">
        <v>180</v>
      </c>
      <c r="B164" s="102" t="s">
        <v>116</v>
      </c>
      <c r="C164" s="103" t="s">
        <v>329</v>
      </c>
      <c r="D164" s="104">
        <v>45351</v>
      </c>
      <c r="E164" s="105">
        <v>288454.53999999998</v>
      </c>
      <c r="F164" s="101">
        <v>45381</v>
      </c>
      <c r="G164" s="100">
        <v>0</v>
      </c>
      <c r="H164" s="100">
        <v>288454.53999999998</v>
      </c>
      <c r="I164" s="101" t="s">
        <v>124</v>
      </c>
    </row>
    <row r="165" spans="1:9" s="87" customFormat="1" ht="32.25" customHeight="1" x14ac:dyDescent="0.25">
      <c r="A165" s="96" t="s">
        <v>181</v>
      </c>
      <c r="B165" s="102" t="s">
        <v>116</v>
      </c>
      <c r="C165" s="103" t="s">
        <v>330</v>
      </c>
      <c r="D165" s="104">
        <v>45331</v>
      </c>
      <c r="E165" s="105">
        <v>39200</v>
      </c>
      <c r="F165" s="101">
        <v>45361</v>
      </c>
      <c r="G165" s="100">
        <v>0</v>
      </c>
      <c r="H165" s="100">
        <v>39200</v>
      </c>
      <c r="I165" s="101" t="s">
        <v>124</v>
      </c>
    </row>
    <row r="166" spans="1:9" s="87" customFormat="1" ht="32.25" customHeight="1" x14ac:dyDescent="0.25">
      <c r="A166" s="96" t="s">
        <v>181</v>
      </c>
      <c r="B166" s="102" t="s">
        <v>116</v>
      </c>
      <c r="C166" s="103" t="s">
        <v>331</v>
      </c>
      <c r="D166" s="104">
        <v>45331</v>
      </c>
      <c r="E166" s="105">
        <v>957702.01</v>
      </c>
      <c r="F166" s="101">
        <v>45361</v>
      </c>
      <c r="G166" s="100">
        <v>0</v>
      </c>
      <c r="H166" s="100">
        <v>957702.01</v>
      </c>
      <c r="I166" s="101" t="s">
        <v>124</v>
      </c>
    </row>
    <row r="167" spans="1:9" s="87" customFormat="1" ht="32.25" customHeight="1" x14ac:dyDescent="0.25">
      <c r="A167" s="96" t="s">
        <v>136</v>
      </c>
      <c r="B167" s="102" t="s">
        <v>116</v>
      </c>
      <c r="C167" s="103" t="s">
        <v>140</v>
      </c>
      <c r="D167" s="104">
        <v>45261</v>
      </c>
      <c r="E167" s="105">
        <v>572144.24</v>
      </c>
      <c r="F167" s="101">
        <v>45291</v>
      </c>
      <c r="G167" s="100">
        <v>0</v>
      </c>
      <c r="H167" s="100">
        <v>572144.24</v>
      </c>
      <c r="I167" s="101" t="s">
        <v>124</v>
      </c>
    </row>
    <row r="168" spans="1:9" s="88" customFormat="1" ht="14.25" thickBot="1" x14ac:dyDescent="0.25">
      <c r="A168" s="106"/>
      <c r="B168" s="107"/>
      <c r="C168" s="108"/>
      <c r="D168" s="106"/>
      <c r="E168" s="109">
        <f>SUM(E10:E167)</f>
        <v>75929716.659999996</v>
      </c>
      <c r="F168" s="106"/>
      <c r="G168" s="106"/>
      <c r="H168" s="110">
        <f>SUM(H10:H167)</f>
        <v>75929716.659999996</v>
      </c>
      <c r="I168" s="106"/>
    </row>
    <row r="169" spans="1:9" ht="27" thickTop="1" x14ac:dyDescent="0.25">
      <c r="E169" s="111"/>
      <c r="H169" s="112"/>
    </row>
    <row r="170" spans="1:9" x14ac:dyDescent="0.3">
      <c r="H170" s="113"/>
    </row>
    <row r="171" spans="1:9" x14ac:dyDescent="0.3">
      <c r="H171" s="113"/>
    </row>
    <row r="172" spans="1:9" x14ac:dyDescent="0.3">
      <c r="H172" s="113"/>
    </row>
    <row r="173" spans="1:9" x14ac:dyDescent="0.3">
      <c r="H173" s="113"/>
    </row>
    <row r="174" spans="1:9" x14ac:dyDescent="0.3">
      <c r="H174" s="113"/>
    </row>
    <row r="175" spans="1:9" x14ac:dyDescent="0.3">
      <c r="H175" s="113"/>
    </row>
    <row r="176" spans="1:9" x14ac:dyDescent="0.3">
      <c r="H176" s="113"/>
    </row>
    <row r="177" spans="8:8" x14ac:dyDescent="0.3">
      <c r="H177" s="113"/>
    </row>
    <row r="178" spans="8:8" x14ac:dyDescent="0.3">
      <c r="H178" s="113"/>
    </row>
    <row r="179" spans="8:8" x14ac:dyDescent="0.3">
      <c r="H179" s="113"/>
    </row>
    <row r="180" spans="8:8" x14ac:dyDescent="0.3">
      <c r="H180" s="113"/>
    </row>
    <row r="181" spans="8:8" x14ac:dyDescent="0.3">
      <c r="H181" s="113"/>
    </row>
    <row r="182" spans="8:8" x14ac:dyDescent="0.3">
      <c r="H182" s="113"/>
    </row>
  </sheetData>
  <sortState xmlns:xlrd2="http://schemas.microsoft.com/office/spreadsheetml/2017/richdata2" ref="A10:I167">
    <sortCondition ref="A10:A167"/>
  </sortState>
  <mergeCells count="3">
    <mergeCell ref="A5:I5"/>
    <mergeCell ref="A6:I6"/>
    <mergeCell ref="A8:I8"/>
  </mergeCells>
  <pageMargins left="0.7" right="0.7" top="0.75" bottom="0.75" header="0.3" footer="0.3"/>
  <pageSetup paperSize="5" scale="6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7:H236"/>
  <sheetViews>
    <sheetView topLeftCell="A7" workbookViewId="0">
      <selection activeCell="A15" sqref="A15:C92"/>
    </sheetView>
  </sheetViews>
  <sheetFormatPr defaultColWidth="9.140625" defaultRowHeight="18.75" customHeight="1" x14ac:dyDescent="0.2"/>
  <cols>
    <col min="1" max="1" width="38.5703125" style="73" customWidth="1"/>
    <col min="2" max="2" width="20.42578125" style="72" customWidth="1"/>
    <col min="3" max="3" width="19.7109375" style="72" customWidth="1"/>
    <col min="4" max="4" width="9.140625" style="73"/>
    <col min="5" max="5" width="17.5703125" style="73" customWidth="1"/>
    <col min="6" max="6" width="28.85546875" style="73" customWidth="1"/>
    <col min="7" max="7" width="24" style="73" customWidth="1"/>
    <col min="8" max="8" width="22.42578125" style="73" bestFit="1" customWidth="1"/>
    <col min="9" max="16384" width="9.140625" style="73"/>
  </cols>
  <sheetData>
    <row r="7" spans="1:8" ht="18.75" customHeight="1" x14ac:dyDescent="0.2">
      <c r="A7" s="71" t="s">
        <v>11</v>
      </c>
    </row>
    <row r="8" spans="1:8" ht="18.75" customHeight="1" x14ac:dyDescent="0.2">
      <c r="A8" s="71"/>
    </row>
    <row r="9" spans="1:8" ht="18.75" customHeight="1" x14ac:dyDescent="0.2">
      <c r="A9" s="74"/>
    </row>
    <row r="10" spans="1:8" ht="18.75" customHeight="1" x14ac:dyDescent="0.2">
      <c r="B10" s="75"/>
      <c r="C10" s="75"/>
    </row>
    <row r="13" spans="1:8" ht="18.75" customHeight="1" x14ac:dyDescent="0.2">
      <c r="A13" s="74"/>
    </row>
    <row r="14" spans="1:8" ht="18.75" customHeight="1" thickBot="1" x14ac:dyDescent="0.25"/>
    <row r="15" spans="1:8" ht="18" customHeight="1" thickBot="1" x14ac:dyDescent="0.25">
      <c r="A15" s="81" t="s">
        <v>49</v>
      </c>
      <c r="B15" s="82">
        <v>2021</v>
      </c>
      <c r="C15" s="83">
        <v>2020</v>
      </c>
    </row>
    <row r="16" spans="1:8" ht="18.75" customHeight="1" x14ac:dyDescent="0.2">
      <c r="A16" s="63" t="s">
        <v>10</v>
      </c>
      <c r="B16" s="68">
        <v>727600</v>
      </c>
      <c r="C16" s="68">
        <v>232800</v>
      </c>
      <c r="E16" s="76"/>
      <c r="F16" s="77"/>
      <c r="G16" s="78"/>
      <c r="H16" s="79"/>
    </row>
    <row r="17" spans="1:8" ht="18.75" customHeight="1" x14ac:dyDescent="0.2">
      <c r="A17" s="63" t="s">
        <v>85</v>
      </c>
      <c r="B17" s="64">
        <v>0</v>
      </c>
      <c r="C17" s="65">
        <v>1225</v>
      </c>
      <c r="E17" s="76"/>
      <c r="F17" s="77"/>
      <c r="G17" s="78"/>
      <c r="H17" s="79"/>
    </row>
    <row r="18" spans="1:8" ht="18.75" customHeight="1" x14ac:dyDescent="0.2">
      <c r="A18" s="63" t="s">
        <v>50</v>
      </c>
      <c r="B18" s="64">
        <v>4720</v>
      </c>
      <c r="C18" s="64">
        <v>0</v>
      </c>
      <c r="E18" s="76"/>
      <c r="F18" s="77"/>
      <c r="G18" s="78"/>
      <c r="H18" s="79"/>
    </row>
    <row r="19" spans="1:8" ht="18.75" customHeight="1" x14ac:dyDescent="0.2">
      <c r="A19" s="63" t="s">
        <v>62</v>
      </c>
      <c r="B19" s="64">
        <v>11160</v>
      </c>
      <c r="C19" s="64">
        <v>12168</v>
      </c>
      <c r="E19" s="76"/>
      <c r="F19" s="77"/>
      <c r="G19" s="78"/>
      <c r="H19" s="79"/>
    </row>
    <row r="20" spans="1:8" ht="18.75" customHeight="1" x14ac:dyDescent="0.2">
      <c r="A20" s="63" t="s">
        <v>71</v>
      </c>
      <c r="B20" s="64">
        <v>1717632.07</v>
      </c>
      <c r="C20" s="64">
        <v>0</v>
      </c>
      <c r="E20" s="76"/>
      <c r="F20" s="77"/>
      <c r="G20" s="78"/>
      <c r="H20" s="79"/>
    </row>
    <row r="21" spans="1:8" ht="18.75" customHeight="1" x14ac:dyDescent="0.2">
      <c r="A21" s="66" t="s">
        <v>21</v>
      </c>
      <c r="B21" s="64">
        <v>11734.86</v>
      </c>
      <c r="C21" s="64">
        <v>17183.77</v>
      </c>
      <c r="E21" s="76"/>
      <c r="F21" s="77"/>
      <c r="G21" s="78"/>
      <c r="H21" s="79"/>
    </row>
    <row r="22" spans="1:8" ht="18.75" customHeight="1" x14ac:dyDescent="0.2">
      <c r="A22" s="66" t="s">
        <v>27</v>
      </c>
      <c r="B22" s="64">
        <v>0</v>
      </c>
      <c r="C22" s="64">
        <v>34416.620000000003</v>
      </c>
      <c r="E22" s="76"/>
      <c r="F22" s="77"/>
      <c r="G22" s="78"/>
      <c r="H22" s="79"/>
    </row>
    <row r="23" spans="1:8" ht="18.75" customHeight="1" x14ac:dyDescent="0.2">
      <c r="A23" s="66" t="s">
        <v>75</v>
      </c>
      <c r="B23" s="64">
        <v>1385438</v>
      </c>
      <c r="C23" s="64">
        <v>0</v>
      </c>
      <c r="E23" s="76"/>
      <c r="F23" s="77"/>
      <c r="G23" s="78"/>
      <c r="H23" s="79"/>
    </row>
    <row r="24" spans="1:8" ht="18.75" customHeight="1" x14ac:dyDescent="0.2">
      <c r="A24" s="66" t="s">
        <v>83</v>
      </c>
      <c r="B24" s="64">
        <v>72299.19</v>
      </c>
      <c r="C24" s="67">
        <v>82342.05</v>
      </c>
      <c r="E24" s="76"/>
      <c r="F24" s="77"/>
      <c r="G24" s="78"/>
      <c r="H24" s="79"/>
    </row>
    <row r="25" spans="1:8" ht="18.75" customHeight="1" x14ac:dyDescent="0.2">
      <c r="A25" s="66" t="s">
        <v>66</v>
      </c>
      <c r="B25" s="64">
        <v>318.60000000000002</v>
      </c>
      <c r="C25" s="64">
        <v>0</v>
      </c>
      <c r="E25" s="76"/>
      <c r="F25" s="77"/>
      <c r="G25" s="78"/>
      <c r="H25" s="79"/>
    </row>
    <row r="26" spans="1:8" ht="18.75" customHeight="1" x14ac:dyDescent="0.2">
      <c r="A26" s="63" t="s">
        <v>86</v>
      </c>
      <c r="B26" s="64">
        <v>0</v>
      </c>
      <c r="C26" s="68">
        <v>2510000</v>
      </c>
      <c r="E26" s="76"/>
      <c r="F26" s="77"/>
      <c r="G26" s="78"/>
      <c r="H26" s="79"/>
    </row>
    <row r="27" spans="1:8" ht="18.75" customHeight="1" x14ac:dyDescent="0.2">
      <c r="A27" s="66" t="s">
        <v>68</v>
      </c>
      <c r="B27" s="64">
        <v>533.54999999999995</v>
      </c>
      <c r="C27" s="64">
        <v>0</v>
      </c>
      <c r="E27" s="76"/>
      <c r="F27" s="77"/>
      <c r="G27" s="78"/>
      <c r="H27" s="79"/>
    </row>
    <row r="28" spans="1:8" ht="18.75" customHeight="1" x14ac:dyDescent="0.2">
      <c r="A28" s="66" t="s">
        <v>18</v>
      </c>
      <c r="B28" s="64">
        <v>1301482</v>
      </c>
      <c r="C28" s="64">
        <v>988832</v>
      </c>
      <c r="E28" s="76"/>
      <c r="F28" s="77"/>
      <c r="G28" s="78"/>
      <c r="H28" s="79"/>
    </row>
    <row r="29" spans="1:8" ht="18.75" customHeight="1" x14ac:dyDescent="0.2">
      <c r="A29" s="66" t="s">
        <v>26</v>
      </c>
      <c r="B29" s="64">
        <v>512761.79000000004</v>
      </c>
      <c r="C29" s="64">
        <v>438539.45</v>
      </c>
      <c r="E29" s="76"/>
      <c r="F29" s="77"/>
      <c r="G29" s="78"/>
      <c r="H29" s="79"/>
    </row>
    <row r="30" spans="1:8" ht="18.75" customHeight="1" x14ac:dyDescent="0.2">
      <c r="A30" s="66" t="s">
        <v>72</v>
      </c>
      <c r="B30" s="64">
        <v>148680.07</v>
      </c>
      <c r="C30" s="64">
        <v>32033.32</v>
      </c>
      <c r="E30" s="76"/>
      <c r="F30" s="77"/>
      <c r="G30" s="78"/>
      <c r="H30" s="79"/>
    </row>
    <row r="31" spans="1:8" ht="18.75" customHeight="1" x14ac:dyDescent="0.2">
      <c r="A31" s="66" t="s">
        <v>38</v>
      </c>
      <c r="B31" s="64">
        <v>11446.33</v>
      </c>
      <c r="C31" s="64">
        <v>11915.98</v>
      </c>
      <c r="E31" s="76"/>
      <c r="F31" s="77"/>
      <c r="G31" s="78"/>
      <c r="H31" s="79"/>
    </row>
    <row r="32" spans="1:8" ht="18.75" customHeight="1" x14ac:dyDescent="0.2">
      <c r="A32" s="66" t="s">
        <v>24</v>
      </c>
      <c r="B32" s="64">
        <v>9879.5400000000009</v>
      </c>
      <c r="C32" s="64">
        <v>8143.44</v>
      </c>
      <c r="E32" s="76"/>
      <c r="F32" s="77"/>
      <c r="G32" s="78"/>
      <c r="H32" s="79"/>
    </row>
    <row r="33" spans="1:8" ht="18.75" customHeight="1" x14ac:dyDescent="0.2">
      <c r="A33" s="66" t="s">
        <v>87</v>
      </c>
      <c r="B33" s="64">
        <v>0</v>
      </c>
      <c r="C33" s="64">
        <v>121186</v>
      </c>
      <c r="E33" s="76"/>
      <c r="F33" s="77"/>
      <c r="G33" s="78"/>
      <c r="H33" s="79"/>
    </row>
    <row r="34" spans="1:8" ht="18.75" customHeight="1" x14ac:dyDescent="0.2">
      <c r="A34" s="66" t="s">
        <v>80</v>
      </c>
      <c r="B34" s="64">
        <v>126525.5</v>
      </c>
      <c r="C34" s="64">
        <v>98585.46</v>
      </c>
      <c r="E34" s="76"/>
      <c r="F34" s="77"/>
      <c r="G34" s="78"/>
      <c r="H34" s="79"/>
    </row>
    <row r="35" spans="1:8" ht="18.75" customHeight="1" x14ac:dyDescent="0.2">
      <c r="A35" s="66" t="s">
        <v>60</v>
      </c>
      <c r="B35" s="64">
        <v>63720</v>
      </c>
      <c r="C35" s="64">
        <v>81420</v>
      </c>
      <c r="E35" s="76"/>
      <c r="F35" s="77"/>
      <c r="G35" s="78"/>
      <c r="H35" s="79"/>
    </row>
    <row r="36" spans="1:8" ht="18.75" customHeight="1" x14ac:dyDescent="0.2">
      <c r="A36" s="66" t="s">
        <v>88</v>
      </c>
      <c r="B36" s="64">
        <v>0</v>
      </c>
      <c r="C36" s="64">
        <v>181425</v>
      </c>
      <c r="E36" s="76"/>
      <c r="F36" s="77"/>
      <c r="G36" s="78"/>
      <c r="H36" s="79"/>
    </row>
    <row r="37" spans="1:8" ht="18.75" customHeight="1" x14ac:dyDescent="0.2">
      <c r="A37" s="66" t="s">
        <v>29</v>
      </c>
      <c r="B37" s="64">
        <v>187578.14</v>
      </c>
      <c r="C37" s="64">
        <v>215042.3</v>
      </c>
      <c r="E37" s="76"/>
      <c r="F37" s="77"/>
      <c r="G37" s="78"/>
      <c r="H37" s="79"/>
    </row>
    <row r="38" spans="1:8" ht="18.75" customHeight="1" x14ac:dyDescent="0.2">
      <c r="A38" s="66" t="s">
        <v>20</v>
      </c>
      <c r="B38" s="64">
        <v>273299.8</v>
      </c>
      <c r="C38" s="64">
        <v>159595</v>
      </c>
      <c r="E38" s="76"/>
      <c r="F38" s="77"/>
      <c r="G38" s="78"/>
      <c r="H38" s="79"/>
    </row>
    <row r="39" spans="1:8" ht="18.75" customHeight="1" x14ac:dyDescent="0.2">
      <c r="A39" s="66" t="s">
        <v>37</v>
      </c>
      <c r="B39" s="64">
        <v>23116.82</v>
      </c>
      <c r="C39" s="64">
        <v>30539.79</v>
      </c>
      <c r="E39" s="76"/>
      <c r="F39" s="77"/>
      <c r="G39" s="78"/>
      <c r="H39" s="79"/>
    </row>
    <row r="40" spans="1:8" ht="18.75" customHeight="1" x14ac:dyDescent="0.2">
      <c r="A40" s="66" t="s">
        <v>22</v>
      </c>
      <c r="B40" s="64">
        <v>0</v>
      </c>
      <c r="C40" s="64">
        <v>29500</v>
      </c>
      <c r="E40" s="76"/>
      <c r="F40" s="77"/>
      <c r="G40" s="78"/>
      <c r="H40" s="79"/>
    </row>
    <row r="41" spans="1:8" ht="18.75" customHeight="1" x14ac:dyDescent="0.2">
      <c r="A41" s="66" t="s">
        <v>35</v>
      </c>
      <c r="B41" s="64">
        <v>44772.17</v>
      </c>
      <c r="C41" s="64">
        <v>36084.400000000001</v>
      </c>
      <c r="E41" s="76"/>
      <c r="F41" s="77"/>
      <c r="G41" s="78"/>
      <c r="H41" s="79"/>
    </row>
    <row r="42" spans="1:8" ht="18.75" customHeight="1" thickBot="1" x14ac:dyDescent="0.25">
      <c r="A42" s="66"/>
      <c r="B42" s="64"/>
      <c r="C42" s="64"/>
      <c r="E42" s="76"/>
      <c r="F42" s="77"/>
      <c r="G42" s="78"/>
      <c r="H42" s="79"/>
    </row>
    <row r="43" spans="1:8" ht="15.75" customHeight="1" x14ac:dyDescent="0.2">
      <c r="A43" s="121" t="s">
        <v>49</v>
      </c>
      <c r="B43" s="123">
        <v>2021</v>
      </c>
      <c r="C43" s="123">
        <v>2020</v>
      </c>
      <c r="E43" s="76"/>
      <c r="F43" s="77"/>
      <c r="G43" s="78"/>
      <c r="H43" s="79"/>
    </row>
    <row r="44" spans="1:8" ht="18.75" hidden="1" customHeight="1" thickBot="1" x14ac:dyDescent="0.25">
      <c r="A44" s="122"/>
      <c r="B44" s="124"/>
      <c r="C44" s="124"/>
      <c r="E44" s="76"/>
      <c r="F44" s="77"/>
      <c r="G44" s="78"/>
      <c r="H44" s="79"/>
    </row>
    <row r="45" spans="1:8" ht="18.75" customHeight="1" x14ac:dyDescent="0.2">
      <c r="A45" s="66" t="s">
        <v>36</v>
      </c>
      <c r="B45" s="64">
        <v>7670</v>
      </c>
      <c r="C45" s="64">
        <v>11800</v>
      </c>
      <c r="E45" s="76"/>
      <c r="F45" s="77"/>
      <c r="G45" s="78"/>
      <c r="H45" s="79"/>
    </row>
    <row r="46" spans="1:8" ht="18.75" customHeight="1" x14ac:dyDescent="0.2">
      <c r="A46" s="63" t="s">
        <v>6</v>
      </c>
      <c r="B46" s="68">
        <v>208800</v>
      </c>
      <c r="C46" s="68">
        <v>208800</v>
      </c>
      <c r="E46" s="76"/>
      <c r="F46" s="77"/>
      <c r="G46" s="78"/>
      <c r="H46" s="79"/>
    </row>
    <row r="47" spans="1:8" ht="18.75" customHeight="1" x14ac:dyDescent="0.2">
      <c r="A47" s="63" t="s">
        <v>64</v>
      </c>
      <c r="B47" s="68">
        <v>1800</v>
      </c>
      <c r="C47" s="64">
        <v>0</v>
      </c>
      <c r="E47" s="76"/>
      <c r="F47" s="77"/>
      <c r="G47" s="78"/>
      <c r="H47" s="79"/>
    </row>
    <row r="48" spans="1:8" ht="18.75" customHeight="1" x14ac:dyDescent="0.2">
      <c r="A48" s="63" t="s">
        <v>78</v>
      </c>
      <c r="B48" s="68">
        <v>56095.9</v>
      </c>
      <c r="C48" s="64">
        <v>0</v>
      </c>
      <c r="E48" s="76"/>
      <c r="F48" s="77"/>
      <c r="G48" s="78"/>
      <c r="H48" s="79"/>
    </row>
    <row r="49" spans="1:8" ht="18.75" customHeight="1" x14ac:dyDescent="0.2">
      <c r="A49" s="63" t="s">
        <v>12</v>
      </c>
      <c r="B49" s="68">
        <v>755.2</v>
      </c>
      <c r="C49" s="68">
        <v>755.2</v>
      </c>
      <c r="E49" s="76"/>
      <c r="F49" s="77"/>
      <c r="G49" s="78"/>
      <c r="H49" s="79"/>
    </row>
    <row r="50" spans="1:8" ht="18.75" customHeight="1" x14ac:dyDescent="0.2">
      <c r="A50" s="63" t="s">
        <v>33</v>
      </c>
      <c r="B50" s="68">
        <v>554895</v>
      </c>
      <c r="C50" s="68">
        <v>425980</v>
      </c>
      <c r="E50" s="76"/>
      <c r="F50" s="77"/>
      <c r="G50" s="78"/>
      <c r="H50" s="79"/>
    </row>
    <row r="51" spans="1:8" ht="18.75" customHeight="1" x14ac:dyDescent="0.2">
      <c r="A51" s="63" t="s">
        <v>28</v>
      </c>
      <c r="B51" s="68">
        <v>14533.47</v>
      </c>
      <c r="C51" s="68">
        <v>4625.6000000000004</v>
      </c>
      <c r="E51" s="76"/>
      <c r="F51" s="77"/>
      <c r="G51" s="78"/>
      <c r="H51" s="79"/>
    </row>
    <row r="52" spans="1:8" ht="18.75" customHeight="1" x14ac:dyDescent="0.2">
      <c r="A52" s="63" t="s">
        <v>89</v>
      </c>
      <c r="B52" s="68">
        <v>0</v>
      </c>
      <c r="C52" s="68">
        <v>148514.71</v>
      </c>
      <c r="E52" s="76"/>
      <c r="F52" s="77"/>
      <c r="G52" s="78"/>
      <c r="H52" s="79"/>
    </row>
    <row r="53" spans="1:8" ht="18.75" customHeight="1" x14ac:dyDescent="0.2">
      <c r="A53" s="63" t="s">
        <v>14</v>
      </c>
      <c r="B53" s="68">
        <v>0</v>
      </c>
      <c r="C53" s="68">
        <v>6174363.1200000001</v>
      </c>
      <c r="E53" s="76"/>
      <c r="F53" s="77"/>
      <c r="G53" s="78"/>
      <c r="H53" s="79"/>
    </row>
    <row r="54" spans="1:8" ht="18.75" customHeight="1" x14ac:dyDescent="0.2">
      <c r="A54" s="63" t="s">
        <v>70</v>
      </c>
      <c r="B54" s="68">
        <v>47935.85</v>
      </c>
      <c r="C54" s="64">
        <v>0</v>
      </c>
      <c r="E54" s="76"/>
      <c r="F54" s="77"/>
      <c r="G54" s="78"/>
      <c r="H54" s="79"/>
    </row>
    <row r="55" spans="1:8" ht="18.75" customHeight="1" x14ac:dyDescent="0.2">
      <c r="A55" s="63" t="s">
        <v>67</v>
      </c>
      <c r="B55" s="68">
        <v>7000</v>
      </c>
      <c r="C55" s="64">
        <v>0</v>
      </c>
      <c r="E55" s="76"/>
      <c r="F55" s="77"/>
      <c r="G55" s="78"/>
      <c r="H55" s="79"/>
    </row>
    <row r="56" spans="1:8" ht="18.75" customHeight="1" x14ac:dyDescent="0.2">
      <c r="A56" s="63" t="s">
        <v>79</v>
      </c>
      <c r="B56" s="68">
        <v>51599.98</v>
      </c>
      <c r="C56" s="64">
        <v>0</v>
      </c>
      <c r="E56" s="76"/>
      <c r="F56" s="77"/>
      <c r="G56" s="78"/>
      <c r="H56" s="79"/>
    </row>
    <row r="57" spans="1:8" ht="18.75" customHeight="1" x14ac:dyDescent="0.2">
      <c r="A57" s="63" t="s">
        <v>44</v>
      </c>
      <c r="B57" s="68">
        <v>203356.69</v>
      </c>
      <c r="C57" s="64">
        <v>0</v>
      </c>
      <c r="E57" s="76"/>
      <c r="F57" s="77"/>
      <c r="G57" s="78"/>
      <c r="H57" s="79"/>
    </row>
    <row r="58" spans="1:8" ht="18.75" customHeight="1" x14ac:dyDescent="0.2">
      <c r="A58" s="63" t="s">
        <v>8</v>
      </c>
      <c r="B58" s="68">
        <v>72393.100000000006</v>
      </c>
      <c r="C58" s="64">
        <v>929605.80999999982</v>
      </c>
      <c r="E58" s="76"/>
      <c r="F58" s="77"/>
      <c r="G58" s="78"/>
      <c r="H58" s="79"/>
    </row>
    <row r="59" spans="1:8" ht="18.75" customHeight="1" x14ac:dyDescent="0.2">
      <c r="A59" s="63" t="s">
        <v>57</v>
      </c>
      <c r="B59" s="68">
        <v>33205.199999999997</v>
      </c>
      <c r="C59" s="64">
        <v>0</v>
      </c>
      <c r="E59" s="76"/>
      <c r="F59" s="77"/>
      <c r="G59" s="78"/>
      <c r="H59" s="79"/>
    </row>
    <row r="60" spans="1:8" ht="18.75" customHeight="1" x14ac:dyDescent="0.2">
      <c r="A60" s="63" t="s">
        <v>73</v>
      </c>
      <c r="B60" s="68">
        <v>2405210.5099999998</v>
      </c>
      <c r="C60" s="64">
        <v>0</v>
      </c>
      <c r="E60" s="76"/>
      <c r="F60" s="77"/>
      <c r="G60" s="78"/>
      <c r="H60" s="79"/>
    </row>
    <row r="61" spans="1:8" ht="18.75" customHeight="1" x14ac:dyDescent="0.2">
      <c r="A61" s="63" t="s">
        <v>76</v>
      </c>
      <c r="B61" s="68">
        <v>17756.64</v>
      </c>
      <c r="C61" s="64">
        <v>0</v>
      </c>
      <c r="E61" s="76"/>
      <c r="F61" s="77"/>
      <c r="G61" s="78"/>
      <c r="H61" s="79"/>
    </row>
    <row r="62" spans="1:8" ht="18.75" customHeight="1" x14ac:dyDescent="0.2">
      <c r="A62" s="63" t="s">
        <v>45</v>
      </c>
      <c r="B62" s="68">
        <v>4718710.7</v>
      </c>
      <c r="C62" s="68">
        <v>1790808.91</v>
      </c>
      <c r="E62" s="76"/>
      <c r="F62" s="77"/>
      <c r="G62" s="78"/>
      <c r="H62" s="79"/>
    </row>
    <row r="63" spans="1:8" ht="18.75" customHeight="1" x14ac:dyDescent="0.2">
      <c r="A63" s="63" t="s">
        <v>77</v>
      </c>
      <c r="B63" s="68">
        <v>317125</v>
      </c>
      <c r="C63" s="64">
        <v>0</v>
      </c>
      <c r="E63" s="76"/>
      <c r="F63" s="77"/>
      <c r="G63" s="78"/>
      <c r="H63" s="79"/>
    </row>
    <row r="64" spans="1:8" ht="18.75" customHeight="1" x14ac:dyDescent="0.2">
      <c r="A64" s="63" t="s">
        <v>69</v>
      </c>
      <c r="B64" s="68">
        <f>59705.64*58.3577</f>
        <v>3484283.827428</v>
      </c>
      <c r="C64" s="68">
        <v>3192316.05</v>
      </c>
      <c r="E64" s="76"/>
      <c r="F64" s="77"/>
      <c r="G64" s="78"/>
      <c r="H64" s="79"/>
    </row>
    <row r="65" spans="1:8" ht="18.75" customHeight="1" x14ac:dyDescent="0.2">
      <c r="A65" s="63" t="s">
        <v>34</v>
      </c>
      <c r="B65" s="68">
        <v>35400</v>
      </c>
      <c r="C65" s="68">
        <v>35400</v>
      </c>
      <c r="E65" s="76"/>
      <c r="F65" s="77"/>
      <c r="G65" s="78"/>
      <c r="H65" s="79"/>
    </row>
    <row r="66" spans="1:8" ht="18.75" customHeight="1" x14ac:dyDescent="0.2">
      <c r="A66" s="63" t="s">
        <v>19</v>
      </c>
      <c r="B66" s="68">
        <v>270000</v>
      </c>
      <c r="C66" s="68">
        <v>270000</v>
      </c>
      <c r="E66" s="76"/>
      <c r="F66" s="77"/>
      <c r="G66" s="78"/>
      <c r="H66" s="79"/>
    </row>
    <row r="67" spans="1:8" ht="18.75" customHeight="1" x14ac:dyDescent="0.2">
      <c r="A67" s="63" t="s">
        <v>13</v>
      </c>
      <c r="B67" s="68">
        <v>22125</v>
      </c>
      <c r="C67" s="68">
        <v>22125</v>
      </c>
      <c r="E67" s="76"/>
      <c r="F67" s="77"/>
      <c r="G67" s="78"/>
      <c r="H67" s="79"/>
    </row>
    <row r="68" spans="1:8" ht="18.75" customHeight="1" x14ac:dyDescent="0.2">
      <c r="A68" s="63" t="s">
        <v>65</v>
      </c>
      <c r="B68" s="68">
        <v>112668.93</v>
      </c>
      <c r="C68" s="64">
        <v>0</v>
      </c>
      <c r="E68" s="76"/>
      <c r="F68" s="77"/>
      <c r="G68" s="78"/>
      <c r="H68" s="79"/>
    </row>
    <row r="69" spans="1:8" ht="18.75" customHeight="1" x14ac:dyDescent="0.2">
      <c r="A69" s="63" t="s">
        <v>58</v>
      </c>
      <c r="B69" s="68">
        <v>82000</v>
      </c>
      <c r="C69" s="64">
        <v>0</v>
      </c>
      <c r="E69" s="76"/>
      <c r="F69" s="77"/>
      <c r="G69" s="78"/>
      <c r="H69" s="79"/>
    </row>
    <row r="70" spans="1:8" ht="18.75" customHeight="1" x14ac:dyDescent="0.2">
      <c r="A70" s="63" t="s">
        <v>63</v>
      </c>
      <c r="B70" s="68">
        <v>111400</v>
      </c>
      <c r="C70" s="64">
        <v>0</v>
      </c>
      <c r="E70" s="76"/>
      <c r="F70" s="77"/>
      <c r="G70" s="78"/>
      <c r="H70" s="79"/>
    </row>
    <row r="71" spans="1:8" ht="18.75" customHeight="1" x14ac:dyDescent="0.2">
      <c r="A71" s="63" t="s">
        <v>9</v>
      </c>
      <c r="B71" s="68">
        <v>16661.599999999999</v>
      </c>
      <c r="C71" s="68">
        <v>16661.599999999999</v>
      </c>
      <c r="H71" s="79"/>
    </row>
    <row r="72" spans="1:8" ht="18.75" customHeight="1" x14ac:dyDescent="0.2">
      <c r="A72" s="63" t="s">
        <v>30</v>
      </c>
      <c r="B72" s="68">
        <v>31000.21</v>
      </c>
      <c r="C72" s="64">
        <v>25794.5</v>
      </c>
      <c r="E72" s="76"/>
      <c r="F72" s="77"/>
      <c r="G72" s="78"/>
      <c r="H72" s="79"/>
    </row>
    <row r="73" spans="1:8" ht="18.75" customHeight="1" x14ac:dyDescent="0.2">
      <c r="A73" s="63" t="s">
        <v>90</v>
      </c>
      <c r="B73" s="68">
        <v>0</v>
      </c>
      <c r="C73" s="68">
        <v>100064</v>
      </c>
      <c r="E73" s="76"/>
      <c r="F73" s="77"/>
      <c r="G73" s="78"/>
      <c r="H73" s="79"/>
    </row>
    <row r="74" spans="1:8" ht="18.75" customHeight="1" x14ac:dyDescent="0.2">
      <c r="A74" s="63" t="s">
        <v>25</v>
      </c>
      <c r="B74" s="68">
        <v>0</v>
      </c>
      <c r="C74" s="68">
        <v>188800</v>
      </c>
      <c r="E74" s="76"/>
      <c r="F74" s="77"/>
      <c r="G74" s="78"/>
      <c r="H74" s="79"/>
    </row>
    <row r="75" spans="1:8" ht="18.75" customHeight="1" x14ac:dyDescent="0.2">
      <c r="A75" s="63" t="s">
        <v>91</v>
      </c>
      <c r="B75" s="68">
        <v>0</v>
      </c>
      <c r="C75" s="68">
        <v>5841</v>
      </c>
      <c r="E75" s="76"/>
      <c r="F75" s="77"/>
      <c r="G75" s="78"/>
      <c r="H75" s="79"/>
    </row>
    <row r="76" spans="1:8" ht="18.75" customHeight="1" x14ac:dyDescent="0.2">
      <c r="A76" s="63"/>
      <c r="B76" s="68"/>
      <c r="C76" s="68"/>
      <c r="E76" s="76"/>
      <c r="F76" s="77"/>
      <c r="G76" s="78"/>
      <c r="H76" s="79"/>
    </row>
    <row r="77" spans="1:8" ht="18.75" customHeight="1" thickBot="1" x14ac:dyDescent="0.25">
      <c r="A77" s="63"/>
      <c r="B77" s="68"/>
      <c r="C77" s="68"/>
      <c r="E77" s="76"/>
      <c r="F77" s="77"/>
      <c r="G77" s="78"/>
      <c r="H77" s="79"/>
    </row>
    <row r="78" spans="1:8" ht="18.75" customHeight="1" x14ac:dyDescent="0.2">
      <c r="A78" s="121" t="s">
        <v>49</v>
      </c>
      <c r="B78" s="123">
        <v>2021</v>
      </c>
      <c r="C78" s="123">
        <v>2020</v>
      </c>
      <c r="E78" s="76"/>
      <c r="F78" s="77"/>
      <c r="G78" s="78"/>
      <c r="H78" s="79"/>
    </row>
    <row r="79" spans="1:8" ht="0.75" customHeight="1" thickBot="1" x14ac:dyDescent="0.25">
      <c r="A79" s="122"/>
      <c r="B79" s="124"/>
      <c r="C79" s="124"/>
      <c r="E79" s="76"/>
      <c r="F79" s="77"/>
      <c r="G79" s="78"/>
      <c r="H79" s="79"/>
    </row>
    <row r="80" spans="1:8" ht="18.75" customHeight="1" x14ac:dyDescent="0.2">
      <c r="A80" s="63" t="s">
        <v>92</v>
      </c>
      <c r="B80" s="68">
        <v>0</v>
      </c>
      <c r="C80" s="68">
        <v>31860</v>
      </c>
      <c r="E80" s="76"/>
      <c r="F80" s="77"/>
      <c r="G80" s="78"/>
      <c r="H80" s="79"/>
    </row>
    <row r="81" spans="1:8" ht="18.75" customHeight="1" x14ac:dyDescent="0.2">
      <c r="A81" s="63" t="s">
        <v>93</v>
      </c>
      <c r="B81" s="68">
        <v>0</v>
      </c>
      <c r="C81" s="68">
        <v>41123</v>
      </c>
      <c r="E81" s="76"/>
      <c r="F81" s="77"/>
      <c r="G81" s="78"/>
      <c r="H81" s="79"/>
    </row>
    <row r="82" spans="1:8" ht="18.75" customHeight="1" x14ac:dyDescent="0.2">
      <c r="A82" s="63" t="s">
        <v>47</v>
      </c>
      <c r="B82" s="68">
        <v>0</v>
      </c>
      <c r="C82" s="68">
        <v>14800</v>
      </c>
      <c r="E82" s="76"/>
      <c r="F82" s="77"/>
      <c r="G82" s="78"/>
      <c r="H82" s="79"/>
    </row>
    <row r="83" spans="1:8" ht="18.75" customHeight="1" x14ac:dyDescent="0.2">
      <c r="A83" s="63" t="s">
        <v>7</v>
      </c>
      <c r="B83" s="68">
        <v>0</v>
      </c>
      <c r="C83" s="68">
        <v>104312</v>
      </c>
      <c r="E83" s="76"/>
      <c r="F83" s="77"/>
      <c r="G83" s="78"/>
      <c r="H83" s="79"/>
    </row>
    <row r="84" spans="1:8" ht="18.75" customHeight="1" x14ac:dyDescent="0.2">
      <c r="A84" s="63" t="s">
        <v>84</v>
      </c>
      <c r="B84" s="68">
        <v>1770</v>
      </c>
      <c r="C84" s="64">
        <v>0</v>
      </c>
      <c r="E84" s="76"/>
      <c r="F84" s="77"/>
      <c r="G84" s="78"/>
      <c r="H84" s="79"/>
    </row>
    <row r="85" spans="1:8" ht="18.75" customHeight="1" x14ac:dyDescent="0.2">
      <c r="A85" s="63" t="s">
        <v>82</v>
      </c>
      <c r="B85" s="68">
        <v>240758.63</v>
      </c>
      <c r="C85" s="64">
        <v>0</v>
      </c>
      <c r="E85" s="76"/>
      <c r="F85" s="77"/>
      <c r="G85" s="78"/>
      <c r="H85" s="79"/>
    </row>
    <row r="86" spans="1:8" ht="18.75" customHeight="1" x14ac:dyDescent="0.2">
      <c r="A86" s="63" t="s">
        <v>61</v>
      </c>
      <c r="B86" s="68">
        <v>49560</v>
      </c>
      <c r="C86" s="64">
        <v>0</v>
      </c>
      <c r="E86" s="76"/>
      <c r="F86" s="77"/>
      <c r="G86" s="78"/>
      <c r="H86" s="79"/>
    </row>
    <row r="87" spans="1:8" ht="18.75" customHeight="1" x14ac:dyDescent="0.2">
      <c r="A87" s="63" t="s">
        <v>23</v>
      </c>
      <c r="B87" s="68">
        <v>83943.98</v>
      </c>
      <c r="C87" s="68">
        <v>17682.3</v>
      </c>
      <c r="E87" s="76"/>
      <c r="F87" s="77"/>
      <c r="G87" s="78"/>
      <c r="H87" s="79"/>
    </row>
    <row r="88" spans="1:8" ht="18.75" customHeight="1" x14ac:dyDescent="0.2">
      <c r="A88" s="63" t="s">
        <v>81</v>
      </c>
      <c r="B88" s="68">
        <v>1419000.03</v>
      </c>
      <c r="C88" s="64">
        <v>0</v>
      </c>
      <c r="E88" s="76"/>
      <c r="F88" s="77"/>
      <c r="G88" s="78"/>
      <c r="H88" s="79"/>
    </row>
    <row r="89" spans="1:8" ht="18.75" customHeight="1" x14ac:dyDescent="0.2">
      <c r="A89" s="63" t="s">
        <v>31</v>
      </c>
      <c r="B89" s="68">
        <v>113600</v>
      </c>
      <c r="C89" s="64">
        <v>0</v>
      </c>
      <c r="E89" s="76"/>
      <c r="F89" s="77"/>
      <c r="G89" s="78"/>
      <c r="H89" s="79"/>
    </row>
    <row r="90" spans="1:8" ht="18.75" customHeight="1" x14ac:dyDescent="0.2">
      <c r="A90" s="63" t="s">
        <v>74</v>
      </c>
      <c r="B90" s="68">
        <v>112100</v>
      </c>
      <c r="C90" s="64">
        <v>0</v>
      </c>
      <c r="E90" s="76"/>
      <c r="F90" s="77"/>
      <c r="G90" s="78"/>
      <c r="H90" s="79"/>
    </row>
    <row r="91" spans="1:8" ht="18.75" customHeight="1" x14ac:dyDescent="0.2">
      <c r="A91" s="63" t="s">
        <v>17</v>
      </c>
      <c r="B91" s="68">
        <v>915633.03</v>
      </c>
      <c r="C91" s="64">
        <v>890105.86</v>
      </c>
      <c r="E91" s="76"/>
      <c r="F91" s="77"/>
      <c r="G91" s="78"/>
      <c r="H91" s="79"/>
    </row>
    <row r="92" spans="1:8" ht="18.75" customHeight="1" x14ac:dyDescent="0.2">
      <c r="A92" s="69" t="s">
        <v>94</v>
      </c>
      <c r="B92" s="70">
        <f>SUM(B16:B91)-2021-2021</f>
        <v>22455446.907428004</v>
      </c>
      <c r="C92" s="70">
        <f>SUM(C16:C91)-2020-2020</f>
        <v>19975116.240000002</v>
      </c>
      <c r="E92" s="76"/>
      <c r="F92" s="77"/>
      <c r="G92" s="78"/>
      <c r="H92" s="79"/>
    </row>
    <row r="93" spans="1:8" ht="18.75" customHeight="1" x14ac:dyDescent="0.2">
      <c r="B93" s="73"/>
      <c r="C93" s="73"/>
    </row>
    <row r="95" spans="1:8" ht="18.75" customHeight="1" x14ac:dyDescent="0.2">
      <c r="B95" s="73"/>
      <c r="C95" s="73"/>
    </row>
    <row r="97" spans="2:3" ht="18.75" customHeight="1" x14ac:dyDescent="0.2">
      <c r="B97" s="73"/>
      <c r="C97" s="73"/>
    </row>
    <row r="98" spans="2:3" ht="18.75" customHeight="1" x14ac:dyDescent="0.2">
      <c r="B98" s="73"/>
      <c r="C98" s="73"/>
    </row>
    <row r="99" spans="2:3" ht="18.75" customHeight="1" x14ac:dyDescent="0.2">
      <c r="B99" s="80"/>
      <c r="C99" s="80"/>
    </row>
    <row r="110" spans="2:3" ht="18.75" customHeight="1" x14ac:dyDescent="0.2">
      <c r="B110" s="73"/>
      <c r="C110" s="73"/>
    </row>
    <row r="111" spans="2:3" ht="18.75" customHeight="1" x14ac:dyDescent="0.2">
      <c r="B111" s="73"/>
      <c r="C111" s="73"/>
    </row>
    <row r="112" spans="2:3" ht="18.75" customHeight="1" x14ac:dyDescent="0.2">
      <c r="B112" s="73"/>
      <c r="C112" s="73"/>
    </row>
    <row r="113" s="73" customFormat="1" ht="18.75" customHeight="1" x14ac:dyDescent="0.2"/>
    <row r="114" s="73" customFormat="1" ht="18.75" customHeight="1" x14ac:dyDescent="0.2"/>
    <row r="115" s="73" customFormat="1" ht="18.75" customHeight="1" x14ac:dyDescent="0.2"/>
    <row r="116" s="73" customFormat="1" ht="18.75" customHeight="1" x14ac:dyDescent="0.2"/>
    <row r="117" s="73" customFormat="1" ht="18.75" customHeight="1" x14ac:dyDescent="0.2"/>
    <row r="118" s="73" customFormat="1" ht="18.75" customHeight="1" x14ac:dyDescent="0.2"/>
    <row r="119" s="73" customFormat="1" ht="18.75" customHeight="1" x14ac:dyDescent="0.2"/>
    <row r="120" s="73" customFormat="1" ht="18.75" customHeight="1" x14ac:dyDescent="0.2"/>
    <row r="121" s="73" customFormat="1" ht="18.75" customHeight="1" x14ac:dyDescent="0.2"/>
    <row r="122" s="73" customFormat="1" ht="18.75" customHeight="1" x14ac:dyDescent="0.2"/>
    <row r="123" s="73" customFormat="1" ht="18.75" customHeight="1" x14ac:dyDescent="0.2"/>
    <row r="124" s="73" customFormat="1" ht="18.75" customHeight="1" x14ac:dyDescent="0.2"/>
    <row r="125" s="73" customFormat="1" ht="18.75" customHeight="1" x14ac:dyDescent="0.2"/>
    <row r="126" s="73" customFormat="1" ht="18.75" customHeight="1" x14ac:dyDescent="0.2"/>
    <row r="127" s="73" customFormat="1" ht="18.75" customHeight="1" x14ac:dyDescent="0.2"/>
    <row r="128" s="73" customFormat="1" ht="18.75" customHeight="1" x14ac:dyDescent="0.2"/>
    <row r="129" s="73" customFormat="1" ht="18.75" customHeight="1" x14ac:dyDescent="0.2"/>
    <row r="130" s="73" customFormat="1" ht="18.75" customHeight="1" x14ac:dyDescent="0.2"/>
    <row r="131" s="73" customFormat="1" ht="18.75" customHeight="1" x14ac:dyDescent="0.2"/>
    <row r="132" s="73" customFormat="1" ht="18.75" customHeight="1" x14ac:dyDescent="0.2"/>
    <row r="133" s="73" customFormat="1" ht="18.75" customHeight="1" x14ac:dyDescent="0.2"/>
    <row r="134" s="73" customFormat="1" ht="18.75" customHeight="1" x14ac:dyDescent="0.2"/>
    <row r="135" s="73" customFormat="1" ht="18.75" customHeight="1" x14ac:dyDescent="0.2"/>
    <row r="136" s="73" customFormat="1" ht="18.75" customHeight="1" x14ac:dyDescent="0.2"/>
    <row r="137" s="73" customFormat="1" ht="18.75" customHeight="1" x14ac:dyDescent="0.2"/>
    <row r="138" s="73" customFormat="1" ht="18.75" customHeight="1" x14ac:dyDescent="0.2"/>
    <row r="139" s="73" customFormat="1" ht="18.75" customHeight="1" x14ac:dyDescent="0.2"/>
    <row r="140" s="73" customFormat="1" ht="18.75" customHeight="1" x14ac:dyDescent="0.2"/>
    <row r="141" s="73" customFormat="1" ht="18.75" customHeight="1" x14ac:dyDescent="0.2"/>
    <row r="142" s="73" customFormat="1" ht="18.75" customHeight="1" x14ac:dyDescent="0.2"/>
    <row r="143" s="73" customFormat="1" ht="18.75" customHeight="1" x14ac:dyDescent="0.2"/>
    <row r="144" s="73" customFormat="1" ht="18.75" customHeight="1" x14ac:dyDescent="0.2"/>
    <row r="145" s="73" customFormat="1" ht="18.75" customHeight="1" x14ac:dyDescent="0.2"/>
    <row r="146" s="73" customFormat="1" ht="18.75" customHeight="1" x14ac:dyDescent="0.2"/>
    <row r="147" s="73" customFormat="1" ht="18.75" customHeight="1" x14ac:dyDescent="0.2"/>
    <row r="148" s="73" customFormat="1" ht="18.75" customHeight="1" x14ac:dyDescent="0.2"/>
    <row r="149" s="73" customFormat="1" ht="18.75" customHeight="1" x14ac:dyDescent="0.2"/>
    <row r="150" s="73" customFormat="1" ht="18.75" customHeight="1" x14ac:dyDescent="0.2"/>
    <row r="151" s="73" customFormat="1" ht="18.75" customHeight="1" x14ac:dyDescent="0.2"/>
    <row r="152" s="73" customFormat="1" ht="18.75" customHeight="1" x14ac:dyDescent="0.2"/>
    <row r="153" s="73" customFormat="1" ht="18.75" customHeight="1" x14ac:dyDescent="0.2"/>
    <row r="154" s="73" customFormat="1" ht="18.75" customHeight="1" x14ac:dyDescent="0.2"/>
    <row r="155" s="73" customFormat="1" ht="18.75" customHeight="1" x14ac:dyDescent="0.2"/>
    <row r="156" s="73" customFormat="1" ht="18.75" customHeight="1" x14ac:dyDescent="0.2"/>
    <row r="157" s="73" customFormat="1" ht="18.75" customHeight="1" x14ac:dyDescent="0.2"/>
    <row r="158" s="73" customFormat="1" ht="18.75" customHeight="1" x14ac:dyDescent="0.2"/>
    <row r="159" s="73" customFormat="1" ht="18.75" customHeight="1" x14ac:dyDescent="0.2"/>
    <row r="160" s="73" customFormat="1" ht="18.75" customHeight="1" x14ac:dyDescent="0.2"/>
    <row r="161" s="73" customFormat="1" ht="18.75" customHeight="1" x14ac:dyDescent="0.2"/>
    <row r="162" s="73" customFormat="1" ht="18.75" customHeight="1" x14ac:dyDescent="0.2"/>
    <row r="163" s="73" customFormat="1" ht="18.75" customHeight="1" x14ac:dyDescent="0.2"/>
    <row r="164" s="73" customFormat="1" ht="18.75" customHeight="1" x14ac:dyDescent="0.2"/>
    <row r="165" s="73" customFormat="1" ht="18.75" customHeight="1" x14ac:dyDescent="0.2"/>
    <row r="166" s="73" customFormat="1" ht="18.75" customHeight="1" x14ac:dyDescent="0.2"/>
    <row r="167" s="73" customFormat="1" ht="18.75" customHeight="1" x14ac:dyDescent="0.2"/>
    <row r="168" s="73" customFormat="1" ht="18.75" customHeight="1" x14ac:dyDescent="0.2"/>
    <row r="169" s="73" customFormat="1" ht="18.75" customHeight="1" x14ac:dyDescent="0.2"/>
    <row r="170" s="73" customFormat="1" ht="18.75" customHeight="1" x14ac:dyDescent="0.2"/>
    <row r="171" s="73" customFormat="1" ht="18.75" customHeight="1" x14ac:dyDescent="0.2"/>
    <row r="172" s="73" customFormat="1" ht="18.75" customHeight="1" x14ac:dyDescent="0.2"/>
    <row r="173" s="73" customFormat="1" ht="18.75" customHeight="1" x14ac:dyDescent="0.2"/>
    <row r="174" s="73" customFormat="1" ht="18.75" customHeight="1" x14ac:dyDescent="0.2"/>
    <row r="175" s="73" customFormat="1" ht="18.75" customHeight="1" x14ac:dyDescent="0.2"/>
    <row r="176" s="73" customFormat="1" ht="18.75" customHeight="1" x14ac:dyDescent="0.2"/>
    <row r="177" s="73" customFormat="1" ht="18.75" customHeight="1" x14ac:dyDescent="0.2"/>
    <row r="178" s="73" customFormat="1" ht="18.75" customHeight="1" x14ac:dyDescent="0.2"/>
    <row r="179" s="73" customFormat="1" ht="18.75" customHeight="1" x14ac:dyDescent="0.2"/>
    <row r="180" s="73" customFormat="1" ht="18.75" customHeight="1" x14ac:dyDescent="0.2"/>
    <row r="181" s="73" customFormat="1" ht="18.75" customHeight="1" x14ac:dyDescent="0.2"/>
    <row r="182" s="73" customFormat="1" ht="18.75" customHeight="1" x14ac:dyDescent="0.2"/>
    <row r="183" s="73" customFormat="1" ht="18.75" customHeight="1" x14ac:dyDescent="0.2"/>
    <row r="184" s="73" customFormat="1" ht="18.75" customHeight="1" x14ac:dyDescent="0.2"/>
    <row r="185" s="73" customFormat="1" ht="18.75" customHeight="1" x14ac:dyDescent="0.2"/>
    <row r="186" s="73" customFormat="1" ht="18.75" customHeight="1" x14ac:dyDescent="0.2"/>
    <row r="187" s="73" customFormat="1" ht="18.75" customHeight="1" x14ac:dyDescent="0.2"/>
    <row r="188" s="73" customFormat="1" ht="18.75" customHeight="1" x14ac:dyDescent="0.2"/>
    <row r="189" s="73" customFormat="1" ht="18.75" customHeight="1" x14ac:dyDescent="0.2"/>
    <row r="190" s="73" customFormat="1" ht="18.75" customHeight="1" x14ac:dyDescent="0.2"/>
    <row r="191" s="73" customFormat="1" ht="18.75" customHeight="1" x14ac:dyDescent="0.2"/>
    <row r="192" s="73" customFormat="1" ht="18.75" customHeight="1" x14ac:dyDescent="0.2"/>
    <row r="193" s="73" customFormat="1" ht="18.75" customHeight="1" x14ac:dyDescent="0.2"/>
    <row r="194" s="73" customFormat="1" ht="18.75" customHeight="1" x14ac:dyDescent="0.2"/>
    <row r="195" s="73" customFormat="1" ht="18.75" customHeight="1" x14ac:dyDescent="0.2"/>
    <row r="196" s="73" customFormat="1" ht="18.75" customHeight="1" x14ac:dyDescent="0.2"/>
    <row r="197" s="73" customFormat="1" ht="18.75" customHeight="1" x14ac:dyDescent="0.2"/>
    <row r="198" s="73" customFormat="1" ht="18.75" customHeight="1" x14ac:dyDescent="0.2"/>
    <row r="199" s="73" customFormat="1" ht="18.75" customHeight="1" x14ac:dyDescent="0.2"/>
    <row r="200" s="73" customFormat="1" ht="18.75" customHeight="1" x14ac:dyDescent="0.2"/>
    <row r="201" s="73" customFormat="1" ht="18.75" customHeight="1" x14ac:dyDescent="0.2"/>
    <row r="202" s="73" customFormat="1" ht="18.75" customHeight="1" x14ac:dyDescent="0.2"/>
    <row r="203" s="73" customFormat="1" ht="18.75" customHeight="1" x14ac:dyDescent="0.2"/>
    <row r="204" s="73" customFormat="1" ht="18.75" customHeight="1" x14ac:dyDescent="0.2"/>
    <row r="205" s="73" customFormat="1" ht="18.75" customHeight="1" x14ac:dyDescent="0.2"/>
    <row r="206" s="73" customFormat="1" ht="18.75" customHeight="1" x14ac:dyDescent="0.2"/>
    <row r="207" s="73" customFormat="1" ht="18.75" customHeight="1" x14ac:dyDescent="0.2"/>
    <row r="208" s="73" customFormat="1" ht="18.75" customHeight="1" x14ac:dyDescent="0.2"/>
    <row r="209" s="73" customFormat="1" ht="18.75" customHeight="1" x14ac:dyDescent="0.2"/>
    <row r="210" s="73" customFormat="1" ht="18.75" customHeight="1" x14ac:dyDescent="0.2"/>
    <row r="211" s="73" customFormat="1" ht="18.75" customHeight="1" x14ac:dyDescent="0.2"/>
    <row r="212" s="73" customFormat="1" ht="18.75" customHeight="1" x14ac:dyDescent="0.2"/>
    <row r="213" s="73" customFormat="1" ht="18.75" customHeight="1" x14ac:dyDescent="0.2"/>
    <row r="214" s="73" customFormat="1" ht="18.75" customHeight="1" x14ac:dyDescent="0.2"/>
    <row r="215" s="73" customFormat="1" ht="18.75" customHeight="1" x14ac:dyDescent="0.2"/>
    <row r="216" s="73" customFormat="1" ht="18.75" customHeight="1" x14ac:dyDescent="0.2"/>
    <row r="217" s="73" customFormat="1" ht="18.75" customHeight="1" x14ac:dyDescent="0.2"/>
    <row r="218" s="73" customFormat="1" ht="18.75" customHeight="1" x14ac:dyDescent="0.2"/>
    <row r="219" s="73" customFormat="1" ht="18.75" customHeight="1" x14ac:dyDescent="0.2"/>
    <row r="220" s="73" customFormat="1" ht="18.75" customHeight="1" x14ac:dyDescent="0.2"/>
    <row r="221" s="73" customFormat="1" ht="18.75" customHeight="1" x14ac:dyDescent="0.2"/>
    <row r="226" s="73" customFormat="1" ht="18.75" customHeight="1" x14ac:dyDescent="0.2"/>
    <row r="227" s="73" customFormat="1" ht="18.75" customHeight="1" x14ac:dyDescent="0.2"/>
    <row r="228" s="73" customFormat="1" ht="18.75" customHeight="1" x14ac:dyDescent="0.2"/>
    <row r="229" s="73" customFormat="1" ht="18.75" customHeight="1" x14ac:dyDescent="0.2"/>
    <row r="230" s="73" customFormat="1" ht="18.75" customHeight="1" x14ac:dyDescent="0.2"/>
    <row r="231" s="73" customFormat="1" ht="18.75" customHeight="1" x14ac:dyDescent="0.2"/>
    <row r="232" s="73" customFormat="1" ht="18.75" customHeight="1" x14ac:dyDescent="0.2"/>
    <row r="233" s="73" customFormat="1" ht="18.75" customHeight="1" x14ac:dyDescent="0.2"/>
    <row r="234" s="73" customFormat="1" ht="18.75" customHeight="1" x14ac:dyDescent="0.2"/>
    <row r="235" s="73" customFormat="1" ht="18.75" customHeight="1" x14ac:dyDescent="0.2"/>
    <row r="236" s="73" customFormat="1" ht="18.75" customHeight="1" x14ac:dyDescent="0.2"/>
  </sheetData>
  <mergeCells count="6">
    <mergeCell ref="A78:A79"/>
    <mergeCell ref="B78:B79"/>
    <mergeCell ref="C78:C79"/>
    <mergeCell ref="A43:A44"/>
    <mergeCell ref="B43:B44"/>
    <mergeCell ref="C43:C4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7:H282"/>
  <sheetViews>
    <sheetView topLeftCell="A10" workbookViewId="0">
      <selection activeCell="B30" sqref="B30"/>
    </sheetView>
  </sheetViews>
  <sheetFormatPr defaultColWidth="9.140625" defaultRowHeight="14.25" x14ac:dyDescent="0.2"/>
  <cols>
    <col min="1" max="1" width="16.5703125" style="7" customWidth="1"/>
    <col min="2" max="2" width="57" style="1" customWidth="1"/>
    <col min="3" max="3" width="33" style="3" bestFit="1" customWidth="1"/>
    <col min="4" max="4" width="20.140625" style="1" bestFit="1" customWidth="1"/>
    <col min="5" max="5" width="9.140625" style="1"/>
    <col min="6" max="6" width="14.5703125" style="1" bestFit="1" customWidth="1"/>
    <col min="7" max="7" width="9.140625" style="1"/>
    <col min="8" max="8" width="12.7109375" style="1" bestFit="1" customWidth="1"/>
    <col min="9" max="16384" width="9.140625" style="1"/>
  </cols>
  <sheetData>
    <row r="7" spans="1:4" ht="22.5" customHeight="1" x14ac:dyDescent="0.2">
      <c r="B7" s="2" t="s">
        <v>11</v>
      </c>
    </row>
    <row r="8" spans="1:4" ht="22.5" customHeight="1" x14ac:dyDescent="0.2">
      <c r="B8" s="2"/>
    </row>
    <row r="9" spans="1:4" ht="15" x14ac:dyDescent="0.2">
      <c r="A9" s="20"/>
      <c r="B9" s="20"/>
      <c r="D9" s="6"/>
    </row>
    <row r="10" spans="1:4" x14ac:dyDescent="0.2">
      <c r="A10" s="1" t="s">
        <v>15</v>
      </c>
      <c r="C10" s="4"/>
    </row>
    <row r="11" spans="1:4" x14ac:dyDescent="0.2">
      <c r="A11" s="8" t="s">
        <v>16</v>
      </c>
    </row>
    <row r="12" spans="1:4" ht="14.25" customHeight="1" x14ac:dyDescent="0.2"/>
    <row r="13" spans="1:4" ht="15" x14ac:dyDescent="0.2">
      <c r="A13" s="20"/>
      <c r="B13" s="20"/>
    </row>
    <row r="14" spans="1:4" ht="19.5" customHeight="1" thickBot="1" x14ac:dyDescent="0.25"/>
    <row r="15" spans="1:4" ht="26.25" customHeight="1" x14ac:dyDescent="0.2">
      <c r="A15" s="127" t="s">
        <v>0</v>
      </c>
      <c r="B15" s="129" t="s">
        <v>2</v>
      </c>
      <c r="C15" s="125" t="s">
        <v>4</v>
      </c>
    </row>
    <row r="16" spans="1:4" ht="15" thickBot="1" x14ac:dyDescent="0.25">
      <c r="A16" s="128"/>
      <c r="B16" s="130"/>
      <c r="C16" s="126"/>
    </row>
    <row r="17" spans="1:3" ht="28.5" customHeight="1" x14ac:dyDescent="0.2">
      <c r="A17" s="9">
        <v>41641</v>
      </c>
      <c r="B17" s="10" t="s">
        <v>6</v>
      </c>
      <c r="C17" s="18">
        <v>11600</v>
      </c>
    </row>
    <row r="18" spans="1:3" ht="28.5" customHeight="1" x14ac:dyDescent="0.2">
      <c r="A18" s="9">
        <v>41671</v>
      </c>
      <c r="B18" s="10" t="s">
        <v>6</v>
      </c>
      <c r="C18" s="18">
        <v>11600</v>
      </c>
    </row>
    <row r="19" spans="1:3" ht="28.5" customHeight="1" x14ac:dyDescent="0.2">
      <c r="A19" s="9">
        <v>41699</v>
      </c>
      <c r="B19" s="10" t="s">
        <v>6</v>
      </c>
      <c r="C19" s="18">
        <v>11600</v>
      </c>
    </row>
    <row r="20" spans="1:3" ht="28.5" customHeight="1" x14ac:dyDescent="0.2">
      <c r="A20" s="9">
        <v>41730</v>
      </c>
      <c r="B20" s="15" t="s">
        <v>6</v>
      </c>
      <c r="C20" s="18">
        <v>11600</v>
      </c>
    </row>
    <row r="21" spans="1:3" ht="28.5" customHeight="1" x14ac:dyDescent="0.2">
      <c r="A21" s="9">
        <v>41760</v>
      </c>
      <c r="B21" s="15" t="s">
        <v>6</v>
      </c>
      <c r="C21" s="18">
        <v>11600</v>
      </c>
    </row>
    <row r="22" spans="1:3" ht="28.5" customHeight="1" x14ac:dyDescent="0.2">
      <c r="A22" s="9">
        <v>41791</v>
      </c>
      <c r="B22" s="15" t="s">
        <v>6</v>
      </c>
      <c r="C22" s="18">
        <v>11600</v>
      </c>
    </row>
    <row r="23" spans="1:3" ht="28.5" customHeight="1" x14ac:dyDescent="0.2">
      <c r="A23" s="9">
        <v>41822</v>
      </c>
      <c r="B23" s="15" t="s">
        <v>6</v>
      </c>
      <c r="C23" s="18">
        <v>11600</v>
      </c>
    </row>
    <row r="24" spans="1:3" ht="28.5" customHeight="1" x14ac:dyDescent="0.2">
      <c r="A24" s="9">
        <v>41852</v>
      </c>
      <c r="B24" s="15" t="s">
        <v>6</v>
      </c>
      <c r="C24" s="18">
        <v>11600</v>
      </c>
    </row>
    <row r="25" spans="1:3" ht="28.5" customHeight="1" x14ac:dyDescent="0.2">
      <c r="A25" s="16">
        <v>41885</v>
      </c>
      <c r="B25" s="15" t="s">
        <v>6</v>
      </c>
      <c r="C25" s="18">
        <v>11600</v>
      </c>
    </row>
    <row r="26" spans="1:3" ht="28.5" customHeight="1" x14ac:dyDescent="0.2">
      <c r="A26" s="16">
        <v>41908</v>
      </c>
      <c r="B26" s="15" t="s">
        <v>9</v>
      </c>
      <c r="C26" s="18">
        <v>16661.599999999999</v>
      </c>
    </row>
    <row r="27" spans="1:3" ht="28.5" customHeight="1" x14ac:dyDescent="0.2">
      <c r="A27" s="16">
        <v>41913</v>
      </c>
      <c r="B27" s="15" t="s">
        <v>6</v>
      </c>
      <c r="C27" s="18">
        <v>11600</v>
      </c>
    </row>
    <row r="28" spans="1:3" ht="28.5" customHeight="1" x14ac:dyDescent="0.2">
      <c r="A28" s="16">
        <v>41944</v>
      </c>
      <c r="B28" s="15" t="s">
        <v>6</v>
      </c>
      <c r="C28" s="18">
        <v>11600</v>
      </c>
    </row>
    <row r="29" spans="1:3" ht="28.5" customHeight="1" x14ac:dyDescent="0.2">
      <c r="A29" s="16">
        <v>41974</v>
      </c>
      <c r="B29" s="15" t="s">
        <v>6</v>
      </c>
      <c r="C29" s="18">
        <v>11600</v>
      </c>
    </row>
    <row r="30" spans="1:3" ht="28.5" customHeight="1" x14ac:dyDescent="0.2">
      <c r="A30" s="16">
        <v>42006</v>
      </c>
      <c r="B30" s="15" t="s">
        <v>6</v>
      </c>
      <c r="C30" s="18">
        <v>11600</v>
      </c>
    </row>
    <row r="31" spans="1:3" ht="28.5" customHeight="1" x14ac:dyDescent="0.2">
      <c r="A31" s="16">
        <v>42037</v>
      </c>
      <c r="B31" s="15" t="s">
        <v>6</v>
      </c>
      <c r="C31" s="18">
        <v>11600</v>
      </c>
    </row>
    <row r="32" spans="1:3" ht="28.5" customHeight="1" x14ac:dyDescent="0.2">
      <c r="A32" s="16">
        <v>42065</v>
      </c>
      <c r="B32" s="15" t="s">
        <v>6</v>
      </c>
      <c r="C32" s="18">
        <v>11600</v>
      </c>
    </row>
    <row r="33" spans="1:3" ht="28.5" customHeight="1" x14ac:dyDescent="0.2">
      <c r="A33" s="16">
        <v>42100</v>
      </c>
      <c r="B33" s="15" t="s">
        <v>6</v>
      </c>
      <c r="C33" s="18">
        <v>11600</v>
      </c>
    </row>
    <row r="34" spans="1:3" ht="28.5" customHeight="1" x14ac:dyDescent="0.2">
      <c r="A34" s="16">
        <v>42125</v>
      </c>
      <c r="B34" s="15" t="s">
        <v>6</v>
      </c>
      <c r="C34" s="18">
        <v>11600</v>
      </c>
    </row>
    <row r="35" spans="1:3" ht="28.5" customHeight="1" x14ac:dyDescent="0.2">
      <c r="A35" s="16">
        <v>42156</v>
      </c>
      <c r="B35" s="15" t="s">
        <v>6</v>
      </c>
      <c r="C35" s="18">
        <v>11600</v>
      </c>
    </row>
    <row r="36" spans="1:3" ht="28.5" customHeight="1" x14ac:dyDescent="0.2">
      <c r="A36" s="16">
        <v>43070</v>
      </c>
      <c r="B36" s="15" t="s">
        <v>7</v>
      </c>
      <c r="C36" s="18">
        <v>104312</v>
      </c>
    </row>
    <row r="37" spans="1:3" ht="28.5" customHeight="1" x14ac:dyDescent="0.2">
      <c r="A37" s="16">
        <v>43467</v>
      </c>
      <c r="B37" s="15" t="s">
        <v>8</v>
      </c>
      <c r="C37" s="18">
        <v>54783.27</v>
      </c>
    </row>
    <row r="38" spans="1:3" ht="28.5" customHeight="1" x14ac:dyDescent="0.2">
      <c r="A38" s="16">
        <v>43467</v>
      </c>
      <c r="B38" s="15" t="s">
        <v>8</v>
      </c>
      <c r="C38" s="18">
        <v>13775</v>
      </c>
    </row>
    <row r="39" spans="1:3" ht="28.5" customHeight="1" x14ac:dyDescent="0.2">
      <c r="A39" s="16">
        <v>43500</v>
      </c>
      <c r="B39" s="15" t="s">
        <v>8</v>
      </c>
      <c r="C39" s="18">
        <v>54783.27</v>
      </c>
    </row>
    <row r="40" spans="1:3" s="19" customFormat="1" ht="28.5" customHeight="1" x14ac:dyDescent="0.2">
      <c r="A40" s="16">
        <v>43500</v>
      </c>
      <c r="B40" s="15" t="s">
        <v>8</v>
      </c>
      <c r="C40" s="18">
        <v>13775</v>
      </c>
    </row>
    <row r="41" spans="1:3" ht="28.5" customHeight="1" x14ac:dyDescent="0.2">
      <c r="A41" s="16">
        <v>43528</v>
      </c>
      <c r="B41" s="15" t="s">
        <v>8</v>
      </c>
      <c r="C41" s="18">
        <v>54783.27</v>
      </c>
    </row>
    <row r="42" spans="1:3" ht="28.5" customHeight="1" x14ac:dyDescent="0.2">
      <c r="A42" s="16">
        <v>43528</v>
      </c>
      <c r="B42" s="15" t="s">
        <v>8</v>
      </c>
      <c r="C42" s="18">
        <v>13775</v>
      </c>
    </row>
    <row r="43" spans="1:3" ht="28.5" customHeight="1" x14ac:dyDescent="0.2">
      <c r="A43" s="16">
        <v>43556</v>
      </c>
      <c r="B43" s="15" t="s">
        <v>8</v>
      </c>
      <c r="C43" s="18">
        <v>13775</v>
      </c>
    </row>
    <row r="44" spans="1:3" ht="28.5" customHeight="1" x14ac:dyDescent="0.2">
      <c r="A44" s="16">
        <v>43556</v>
      </c>
      <c r="B44" s="15" t="s">
        <v>8</v>
      </c>
      <c r="C44" s="18">
        <v>58618.1</v>
      </c>
    </row>
    <row r="45" spans="1:3" ht="28.5" customHeight="1" x14ac:dyDescent="0.2">
      <c r="A45" s="16">
        <v>43566</v>
      </c>
      <c r="B45" s="15" t="s">
        <v>12</v>
      </c>
      <c r="C45" s="18">
        <v>755.2</v>
      </c>
    </row>
    <row r="46" spans="1:3" ht="28.5" customHeight="1" x14ac:dyDescent="0.2">
      <c r="A46" s="16">
        <v>43586</v>
      </c>
      <c r="B46" s="15" t="s">
        <v>8</v>
      </c>
      <c r="C46" s="18">
        <v>13775</v>
      </c>
    </row>
    <row r="47" spans="1:3" ht="28.5" customHeight="1" x14ac:dyDescent="0.2">
      <c r="A47" s="16">
        <v>43586</v>
      </c>
      <c r="B47" s="15" t="s">
        <v>8</v>
      </c>
      <c r="C47" s="18">
        <v>58618.1</v>
      </c>
    </row>
    <row r="48" spans="1:3" ht="28.5" customHeight="1" x14ac:dyDescent="0.2">
      <c r="A48" s="16">
        <v>43617</v>
      </c>
      <c r="B48" s="15" t="s">
        <v>8</v>
      </c>
      <c r="C48" s="18">
        <v>13775</v>
      </c>
    </row>
    <row r="49" spans="1:3" ht="28.5" customHeight="1" x14ac:dyDescent="0.2">
      <c r="A49" s="16">
        <v>43619</v>
      </c>
      <c r="B49" s="15" t="s">
        <v>8</v>
      </c>
      <c r="C49" s="18">
        <v>58618.1</v>
      </c>
    </row>
    <row r="50" spans="1:3" ht="28.5" customHeight="1" x14ac:dyDescent="0.2">
      <c r="A50" s="16">
        <v>43648</v>
      </c>
      <c r="B50" s="15" t="s">
        <v>8</v>
      </c>
      <c r="C50" s="18">
        <v>13775</v>
      </c>
    </row>
    <row r="51" spans="1:3" ht="28.5" customHeight="1" x14ac:dyDescent="0.2">
      <c r="A51" s="16">
        <v>43648</v>
      </c>
      <c r="B51" s="15" t="s">
        <v>8</v>
      </c>
      <c r="C51" s="18">
        <v>58618.1</v>
      </c>
    </row>
    <row r="52" spans="1:3" ht="28.5" customHeight="1" x14ac:dyDescent="0.2">
      <c r="A52" s="16">
        <v>43679</v>
      </c>
      <c r="B52" s="15" t="s">
        <v>8</v>
      </c>
      <c r="C52" s="18">
        <v>58618.1</v>
      </c>
    </row>
    <row r="53" spans="1:3" ht="28.5" customHeight="1" x14ac:dyDescent="0.2">
      <c r="A53" s="16">
        <v>43679</v>
      </c>
      <c r="B53" s="15" t="s">
        <v>8</v>
      </c>
      <c r="C53" s="18">
        <v>13775</v>
      </c>
    </row>
    <row r="54" spans="1:3" s="23" customFormat="1" ht="28.5" customHeight="1" x14ac:dyDescent="0.2">
      <c r="A54" s="16">
        <v>43711</v>
      </c>
      <c r="B54" s="15" t="s">
        <v>8</v>
      </c>
      <c r="C54" s="18">
        <v>58618.1</v>
      </c>
    </row>
    <row r="55" spans="1:3" s="23" customFormat="1" ht="28.5" customHeight="1" x14ac:dyDescent="0.2">
      <c r="A55" s="16">
        <v>43711</v>
      </c>
      <c r="B55" s="15" t="s">
        <v>8</v>
      </c>
      <c r="C55" s="18">
        <v>13775</v>
      </c>
    </row>
    <row r="56" spans="1:3" s="23" customFormat="1" ht="28.5" customHeight="1" x14ac:dyDescent="0.2">
      <c r="A56" s="16">
        <v>43712</v>
      </c>
      <c r="B56" s="15" t="s">
        <v>13</v>
      </c>
      <c r="C56" s="18">
        <v>22125</v>
      </c>
    </row>
    <row r="57" spans="1:3" ht="28.5" customHeight="1" x14ac:dyDescent="0.2">
      <c r="A57" s="16">
        <v>43740</v>
      </c>
      <c r="B57" s="15" t="s">
        <v>8</v>
      </c>
      <c r="C57" s="18">
        <v>58618.1</v>
      </c>
    </row>
    <row r="58" spans="1:3" s="23" customFormat="1" ht="28.5" customHeight="1" x14ac:dyDescent="0.2">
      <c r="A58" s="16">
        <v>43740</v>
      </c>
      <c r="B58" s="15" t="s">
        <v>8</v>
      </c>
      <c r="C58" s="18">
        <v>13775</v>
      </c>
    </row>
    <row r="59" spans="1:3" s="19" customFormat="1" ht="28.5" customHeight="1" x14ac:dyDescent="0.2">
      <c r="A59" s="16">
        <v>43770</v>
      </c>
      <c r="B59" s="15" t="s">
        <v>8</v>
      </c>
      <c r="C59" s="18">
        <v>13775</v>
      </c>
    </row>
    <row r="60" spans="1:3" ht="28.5" customHeight="1" x14ac:dyDescent="0.2">
      <c r="A60" s="16">
        <v>43770</v>
      </c>
      <c r="B60" s="15" t="s">
        <v>8</v>
      </c>
      <c r="C60" s="18">
        <v>58618.1</v>
      </c>
    </row>
    <row r="61" spans="1:3" ht="28.5" customHeight="1" x14ac:dyDescent="0.2">
      <c r="A61" s="16">
        <v>43801</v>
      </c>
      <c r="B61" s="15" t="s">
        <v>8</v>
      </c>
      <c r="C61" s="18">
        <v>58618.1</v>
      </c>
    </row>
    <row r="62" spans="1:3" ht="28.5" customHeight="1" x14ac:dyDescent="0.2">
      <c r="A62" s="16">
        <v>43801</v>
      </c>
      <c r="B62" s="15" t="s">
        <v>8</v>
      </c>
      <c r="C62" s="18">
        <v>13775</v>
      </c>
    </row>
    <row r="63" spans="1:3" ht="28.5" customHeight="1" x14ac:dyDescent="0.2">
      <c r="A63" s="16">
        <v>43805</v>
      </c>
      <c r="B63" s="15" t="s">
        <v>14</v>
      </c>
      <c r="C63" s="18">
        <f>6010607.25-29500</f>
        <v>5981107.25</v>
      </c>
    </row>
    <row r="64" spans="1:3" ht="28.5" customHeight="1" x14ac:dyDescent="0.2">
      <c r="A64" s="16">
        <v>43805</v>
      </c>
      <c r="B64" s="15" t="s">
        <v>14</v>
      </c>
      <c r="C64" s="18">
        <v>193255.87</v>
      </c>
    </row>
    <row r="65" spans="1:3" ht="28.5" customHeight="1" x14ac:dyDescent="0.2">
      <c r="A65" s="16">
        <v>43831</v>
      </c>
      <c r="B65" s="15" t="s">
        <v>8</v>
      </c>
      <c r="C65" s="18">
        <v>13775</v>
      </c>
    </row>
    <row r="66" spans="1:3" ht="28.5" customHeight="1" x14ac:dyDescent="0.2">
      <c r="A66" s="16">
        <v>43831</v>
      </c>
      <c r="B66" s="15" t="s">
        <v>8</v>
      </c>
      <c r="C66" s="18">
        <v>58618.1</v>
      </c>
    </row>
    <row r="67" spans="1:3" ht="28.5" customHeight="1" x14ac:dyDescent="0.2">
      <c r="A67" s="16">
        <v>43852</v>
      </c>
      <c r="B67" s="15" t="s">
        <v>22</v>
      </c>
      <c r="C67" s="18">
        <v>29500</v>
      </c>
    </row>
    <row r="68" spans="1:3" ht="28.5" customHeight="1" x14ac:dyDescent="0.2">
      <c r="A68" s="16">
        <v>43864</v>
      </c>
      <c r="B68" s="15" t="s">
        <v>8</v>
      </c>
      <c r="C68" s="18">
        <v>13775</v>
      </c>
    </row>
    <row r="69" spans="1:3" ht="28.5" customHeight="1" x14ac:dyDescent="0.2">
      <c r="A69" s="16">
        <v>43864</v>
      </c>
      <c r="B69" s="15" t="s">
        <v>8</v>
      </c>
      <c r="C69" s="18">
        <v>58618.1</v>
      </c>
    </row>
    <row r="70" spans="1:3" ht="28.5" customHeight="1" x14ac:dyDescent="0.2">
      <c r="A70" s="16">
        <v>43891</v>
      </c>
      <c r="B70" s="15" t="s">
        <v>21</v>
      </c>
      <c r="C70" s="17">
        <v>11734.86</v>
      </c>
    </row>
    <row r="71" spans="1:3" ht="28.5" customHeight="1" x14ac:dyDescent="0.2">
      <c r="A71" s="16">
        <v>43892</v>
      </c>
      <c r="B71" s="15" t="s">
        <v>8</v>
      </c>
      <c r="C71" s="18">
        <v>58618.1</v>
      </c>
    </row>
    <row r="72" spans="1:3" ht="28.5" customHeight="1" x14ac:dyDescent="0.2">
      <c r="A72" s="16">
        <v>43892</v>
      </c>
      <c r="B72" s="15" t="s">
        <v>8</v>
      </c>
      <c r="C72" s="18">
        <v>13775</v>
      </c>
    </row>
    <row r="73" spans="1:3" ht="28.5" customHeight="1" x14ac:dyDescent="0.2">
      <c r="A73" s="16">
        <v>43893</v>
      </c>
      <c r="B73" s="15" t="s">
        <v>30</v>
      </c>
      <c r="C73" s="18">
        <v>20074.96</v>
      </c>
    </row>
    <row r="74" spans="1:3" ht="28.5" customHeight="1" x14ac:dyDescent="0.2">
      <c r="A74" s="16">
        <v>43893</v>
      </c>
      <c r="B74" s="15" t="s">
        <v>30</v>
      </c>
      <c r="C74" s="18">
        <v>5719.54</v>
      </c>
    </row>
    <row r="75" spans="1:3" ht="28.5" customHeight="1" x14ac:dyDescent="0.2">
      <c r="A75" s="16">
        <v>43897</v>
      </c>
      <c r="B75" s="10" t="s">
        <v>20</v>
      </c>
      <c r="C75" s="11">
        <v>62245</v>
      </c>
    </row>
    <row r="76" spans="1:3" ht="28.5" customHeight="1" x14ac:dyDescent="0.2">
      <c r="A76" s="16">
        <v>43900</v>
      </c>
      <c r="B76" s="10" t="s">
        <v>24</v>
      </c>
      <c r="C76" s="11">
        <v>9954.8700000000008</v>
      </c>
    </row>
    <row r="77" spans="1:3" s="23" customFormat="1" ht="28.5" customHeight="1" x14ac:dyDescent="0.2">
      <c r="A77" s="16">
        <v>43900</v>
      </c>
      <c r="B77" s="10" t="s">
        <v>17</v>
      </c>
      <c r="C77" s="11">
        <v>39200</v>
      </c>
    </row>
    <row r="78" spans="1:3" ht="28.5" customHeight="1" x14ac:dyDescent="0.2">
      <c r="A78" s="16">
        <v>43902</v>
      </c>
      <c r="B78" s="10" t="s">
        <v>42</v>
      </c>
      <c r="C78" s="11">
        <v>128835.17</v>
      </c>
    </row>
    <row r="79" spans="1:3" ht="28.5" customHeight="1" x14ac:dyDescent="0.2">
      <c r="A79" s="16">
        <v>43903</v>
      </c>
      <c r="B79" s="10" t="s">
        <v>40</v>
      </c>
      <c r="C79" s="26">
        <v>13216</v>
      </c>
    </row>
    <row r="80" spans="1:3" ht="28.5" customHeight="1" x14ac:dyDescent="0.2">
      <c r="A80" s="16">
        <v>43906</v>
      </c>
      <c r="B80" s="10" t="s">
        <v>32</v>
      </c>
      <c r="C80" s="11">
        <v>31995.94</v>
      </c>
    </row>
    <row r="81" spans="1:8" ht="28.5" customHeight="1" x14ac:dyDescent="0.2">
      <c r="A81" s="16">
        <v>43906</v>
      </c>
      <c r="B81" s="10" t="s">
        <v>41</v>
      </c>
      <c r="C81" s="11">
        <v>49161.04</v>
      </c>
    </row>
    <row r="82" spans="1:8" x14ac:dyDescent="0.2">
      <c r="A82" s="16">
        <v>43907</v>
      </c>
      <c r="B82" s="10" t="s">
        <v>28</v>
      </c>
      <c r="C82" s="11">
        <v>4625.6000000000004</v>
      </c>
    </row>
    <row r="83" spans="1:8" ht="28.5" customHeight="1" x14ac:dyDescent="0.2">
      <c r="A83" s="16">
        <v>43908</v>
      </c>
      <c r="B83" s="10" t="s">
        <v>39</v>
      </c>
      <c r="C83" s="11">
        <v>9392.7999999999993</v>
      </c>
    </row>
    <row r="84" spans="1:8" ht="28.5" customHeight="1" x14ac:dyDescent="0.2">
      <c r="A84" s="16">
        <v>43913</v>
      </c>
      <c r="B84" s="10" t="s">
        <v>43</v>
      </c>
      <c r="C84" s="11">
        <v>33299.699999999997</v>
      </c>
    </row>
    <row r="85" spans="1:8" ht="28.5" customHeight="1" x14ac:dyDescent="0.2">
      <c r="A85" s="16">
        <v>43917</v>
      </c>
      <c r="B85" s="15" t="s">
        <v>20</v>
      </c>
      <c r="C85" s="18">
        <v>97350</v>
      </c>
    </row>
    <row r="86" spans="1:8" ht="28.5" customHeight="1" x14ac:dyDescent="0.2">
      <c r="A86" s="16">
        <v>43918</v>
      </c>
      <c r="B86" s="10" t="s">
        <v>26</v>
      </c>
      <c r="C86" s="11">
        <v>4147</v>
      </c>
    </row>
    <row r="87" spans="1:8" ht="28.5" customHeight="1" x14ac:dyDescent="0.2">
      <c r="A87" s="16">
        <v>43918</v>
      </c>
      <c r="B87" s="15" t="s">
        <v>26</v>
      </c>
      <c r="C87" s="18">
        <v>137534.56</v>
      </c>
    </row>
    <row r="88" spans="1:8" ht="28.5" customHeight="1" x14ac:dyDescent="0.2">
      <c r="A88" s="16">
        <v>43918</v>
      </c>
      <c r="B88" s="15" t="s">
        <v>26</v>
      </c>
      <c r="C88" s="18">
        <v>12929.8</v>
      </c>
    </row>
    <row r="89" spans="1:8" ht="28.5" customHeight="1" x14ac:dyDescent="0.2">
      <c r="A89" s="16">
        <v>43918</v>
      </c>
      <c r="B89" s="10" t="s">
        <v>26</v>
      </c>
      <c r="C89" s="11">
        <v>283651.13</v>
      </c>
    </row>
    <row r="90" spans="1:8" ht="28.5" customHeight="1" x14ac:dyDescent="0.2">
      <c r="A90" s="16">
        <v>43918</v>
      </c>
      <c r="B90" s="15" t="s">
        <v>26</v>
      </c>
      <c r="C90" s="18">
        <v>2073.5</v>
      </c>
    </row>
    <row r="91" spans="1:8" ht="28.5" customHeight="1" x14ac:dyDescent="0.2">
      <c r="A91" s="16">
        <v>43920</v>
      </c>
      <c r="B91" s="15" t="s">
        <v>27</v>
      </c>
      <c r="C91" s="26">
        <v>34416.620000000003</v>
      </c>
    </row>
    <row r="92" spans="1:8" ht="28.5" customHeight="1" x14ac:dyDescent="0.2">
      <c r="A92" s="16">
        <v>43921</v>
      </c>
      <c r="B92" s="15" t="s">
        <v>29</v>
      </c>
      <c r="C92" s="18">
        <v>120397.08</v>
      </c>
    </row>
    <row r="93" spans="1:8" ht="28.5" customHeight="1" x14ac:dyDescent="0.2">
      <c r="A93" s="16">
        <v>43921</v>
      </c>
      <c r="B93" s="15" t="s">
        <v>29</v>
      </c>
      <c r="C93" s="11">
        <v>89912.36</v>
      </c>
    </row>
    <row r="94" spans="1:8" ht="28.5" customHeight="1" x14ac:dyDescent="0.2">
      <c r="A94" s="16">
        <v>43921</v>
      </c>
      <c r="B94" s="15" t="s">
        <v>44</v>
      </c>
      <c r="C94" s="18">
        <v>203356.7</v>
      </c>
      <c r="D94" s="3">
        <f>SUM(C17:C94)</f>
        <v>9036133.1599999964</v>
      </c>
      <c r="F94" s="33">
        <f>13474177.35-4100373.11</f>
        <v>9373804.2400000002</v>
      </c>
    </row>
    <row r="95" spans="1:8" ht="28.5" customHeight="1" x14ac:dyDescent="0.2">
      <c r="A95" s="16">
        <v>43922</v>
      </c>
      <c r="B95" s="15" t="s">
        <v>21</v>
      </c>
      <c r="C95" s="26">
        <v>11734.86</v>
      </c>
      <c r="F95" s="33">
        <f>+F94+53128.92</f>
        <v>9426933.1600000001</v>
      </c>
    </row>
    <row r="96" spans="1:8" ht="28.5" customHeight="1" x14ac:dyDescent="0.2">
      <c r="A96" s="16">
        <v>43922</v>
      </c>
      <c r="B96" s="15" t="s">
        <v>18</v>
      </c>
      <c r="C96" s="18">
        <v>988832</v>
      </c>
      <c r="F96" s="13">
        <f>+D94-F95</f>
        <v>-390800.00000000373</v>
      </c>
      <c r="H96" s="33">
        <v>390800</v>
      </c>
    </row>
    <row r="97" spans="1:8" ht="28.5" customHeight="1" x14ac:dyDescent="0.2">
      <c r="A97" s="9">
        <v>43922</v>
      </c>
      <c r="B97" s="15" t="s">
        <v>33</v>
      </c>
      <c r="C97" s="18">
        <v>538080</v>
      </c>
      <c r="H97" s="1">
        <v>49600</v>
      </c>
    </row>
    <row r="98" spans="1:8" ht="28.5" customHeight="1" x14ac:dyDescent="0.2">
      <c r="A98" s="9">
        <v>43922</v>
      </c>
      <c r="B98" s="15" t="s">
        <v>8</v>
      </c>
      <c r="C98" s="11">
        <v>58618.1</v>
      </c>
      <c r="H98" s="13">
        <f>+H96-H97</f>
        <v>341200</v>
      </c>
    </row>
    <row r="99" spans="1:8" ht="28.5" customHeight="1" x14ac:dyDescent="0.2">
      <c r="A99" s="9">
        <v>43922</v>
      </c>
      <c r="B99" s="15" t="s">
        <v>8</v>
      </c>
      <c r="C99" s="18">
        <v>13775</v>
      </c>
      <c r="H99" s="33">
        <f>341200-322301</f>
        <v>18899</v>
      </c>
    </row>
    <row r="100" spans="1:8" ht="28.5" customHeight="1" x14ac:dyDescent="0.2">
      <c r="A100" s="9">
        <v>43922</v>
      </c>
      <c r="B100" s="15" t="s">
        <v>34</v>
      </c>
      <c r="C100" s="11">
        <v>35400</v>
      </c>
    </row>
    <row r="101" spans="1:8" ht="28.5" customHeight="1" x14ac:dyDescent="0.2">
      <c r="A101" s="9">
        <v>43923</v>
      </c>
      <c r="B101" s="15" t="s">
        <v>37</v>
      </c>
      <c r="C101" s="18">
        <v>6069.57</v>
      </c>
    </row>
    <row r="102" spans="1:8" ht="28.5" customHeight="1" x14ac:dyDescent="0.2">
      <c r="A102" s="9">
        <v>43923</v>
      </c>
      <c r="B102" s="15" t="s">
        <v>37</v>
      </c>
      <c r="C102" s="11">
        <v>4577.97</v>
      </c>
    </row>
    <row r="103" spans="1:8" ht="28.5" customHeight="1" x14ac:dyDescent="0.2">
      <c r="A103" s="9">
        <v>43923</v>
      </c>
      <c r="B103" s="15" t="s">
        <v>37</v>
      </c>
      <c r="C103" s="11">
        <v>8812.6200000000008</v>
      </c>
    </row>
    <row r="104" spans="1:8" ht="28.5" customHeight="1" x14ac:dyDescent="0.2">
      <c r="A104" s="9">
        <v>43925</v>
      </c>
      <c r="B104" s="15" t="s">
        <v>35</v>
      </c>
      <c r="C104" s="18">
        <v>36084.400000000001</v>
      </c>
    </row>
    <row r="105" spans="1:8" ht="28.5" customHeight="1" x14ac:dyDescent="0.2">
      <c r="A105" s="9">
        <v>43926</v>
      </c>
      <c r="B105" s="15" t="s">
        <v>30</v>
      </c>
      <c r="C105" s="18">
        <v>21856.720000000001</v>
      </c>
    </row>
    <row r="106" spans="1:8" ht="28.5" customHeight="1" x14ac:dyDescent="0.2">
      <c r="A106" s="9">
        <v>43926</v>
      </c>
      <c r="B106" s="15" t="s">
        <v>30</v>
      </c>
      <c r="C106" s="11">
        <v>6279.5</v>
      </c>
    </row>
    <row r="107" spans="1:8" ht="28.5" customHeight="1" x14ac:dyDescent="0.2">
      <c r="A107" s="9">
        <v>43928</v>
      </c>
      <c r="B107" s="15" t="s">
        <v>46</v>
      </c>
      <c r="C107" s="11">
        <v>125080</v>
      </c>
    </row>
    <row r="108" spans="1:8" s="30" customFormat="1" ht="28.5" customHeight="1" x14ac:dyDescent="0.2">
      <c r="A108" s="27">
        <v>43928</v>
      </c>
      <c r="B108" s="28" t="s">
        <v>46</v>
      </c>
      <c r="C108" s="29">
        <v>191814.9</v>
      </c>
    </row>
    <row r="109" spans="1:8" ht="28.5" customHeight="1" x14ac:dyDescent="0.2">
      <c r="A109" s="9">
        <v>43929</v>
      </c>
      <c r="B109" s="15" t="s">
        <v>20</v>
      </c>
      <c r="C109" s="18">
        <v>62245</v>
      </c>
    </row>
    <row r="110" spans="1:8" ht="28.5" customHeight="1" x14ac:dyDescent="0.2">
      <c r="A110" s="9">
        <v>43931</v>
      </c>
      <c r="B110" s="15" t="s">
        <v>17</v>
      </c>
      <c r="C110" s="11">
        <v>39200</v>
      </c>
    </row>
    <row r="111" spans="1:8" ht="28.5" customHeight="1" x14ac:dyDescent="0.2">
      <c r="A111" s="9">
        <v>43931</v>
      </c>
      <c r="B111" s="15" t="s">
        <v>17</v>
      </c>
      <c r="C111" s="18">
        <v>876433.03</v>
      </c>
    </row>
    <row r="112" spans="1:8" s="30" customFormat="1" ht="28.5" customHeight="1" x14ac:dyDescent="0.2">
      <c r="A112" s="27">
        <v>43933</v>
      </c>
      <c r="B112" s="28" t="s">
        <v>38</v>
      </c>
      <c r="C112" s="31">
        <v>8624.74</v>
      </c>
    </row>
    <row r="113" spans="1:4" ht="28.5" customHeight="1" x14ac:dyDescent="0.2">
      <c r="A113" s="9">
        <v>43934</v>
      </c>
      <c r="B113" s="15" t="s">
        <v>24</v>
      </c>
      <c r="C113" s="11">
        <v>17739.45</v>
      </c>
    </row>
    <row r="114" spans="1:4" s="30" customFormat="1" ht="28.5" customHeight="1" x14ac:dyDescent="0.2">
      <c r="A114" s="27">
        <v>43937</v>
      </c>
      <c r="B114" s="28" t="s">
        <v>36</v>
      </c>
      <c r="C114" s="29">
        <v>11800</v>
      </c>
    </row>
    <row r="115" spans="1:4" ht="28.5" customHeight="1" x14ac:dyDescent="0.2">
      <c r="A115" s="9">
        <v>43941</v>
      </c>
      <c r="B115" s="15" t="s">
        <v>47</v>
      </c>
      <c r="C115" s="36">
        <v>49600</v>
      </c>
    </row>
    <row r="116" spans="1:4" ht="28.5" customHeight="1" x14ac:dyDescent="0.2">
      <c r="A116" s="9">
        <v>43942</v>
      </c>
      <c r="B116" s="15" t="s">
        <v>45</v>
      </c>
      <c r="C116" s="11">
        <v>178699.2</v>
      </c>
    </row>
    <row r="117" spans="1:4" ht="28.5" customHeight="1" x14ac:dyDescent="0.2">
      <c r="A117" s="9">
        <v>43943</v>
      </c>
      <c r="B117" s="10" t="s">
        <v>19</v>
      </c>
      <c r="C117" s="11">
        <v>150000</v>
      </c>
    </row>
    <row r="118" spans="1:4" ht="28.5" customHeight="1" x14ac:dyDescent="0.2">
      <c r="A118" s="9">
        <v>43943</v>
      </c>
      <c r="B118" s="10" t="s">
        <v>19</v>
      </c>
      <c r="C118" s="11">
        <v>120000</v>
      </c>
    </row>
    <row r="119" spans="1:4" ht="28.5" customHeight="1" x14ac:dyDescent="0.2">
      <c r="A119" s="9">
        <v>43948</v>
      </c>
      <c r="B119" s="10" t="s">
        <v>44</v>
      </c>
      <c r="C119" s="11">
        <v>203356.7</v>
      </c>
    </row>
    <row r="120" spans="1:4" s="30" customFormat="1" ht="28.5" customHeight="1" x14ac:dyDescent="0.2">
      <c r="A120" s="27">
        <v>43948</v>
      </c>
      <c r="B120" s="32" t="s">
        <v>48</v>
      </c>
      <c r="C120" s="29">
        <f>47347.5+47347.5</f>
        <v>94695</v>
      </c>
    </row>
    <row r="121" spans="1:4" ht="28.5" customHeight="1" x14ac:dyDescent="0.2">
      <c r="A121" s="9">
        <v>43949</v>
      </c>
      <c r="B121" s="10" t="s">
        <v>26</v>
      </c>
      <c r="C121" s="11">
        <v>4147</v>
      </c>
    </row>
    <row r="122" spans="1:4" ht="28.5" customHeight="1" x14ac:dyDescent="0.2">
      <c r="A122" s="9">
        <v>43949</v>
      </c>
      <c r="B122" s="10" t="s">
        <v>26</v>
      </c>
      <c r="C122" s="11">
        <v>82907.5</v>
      </c>
    </row>
    <row r="123" spans="1:4" ht="28.5" customHeight="1" x14ac:dyDescent="0.2">
      <c r="A123" s="9">
        <v>43949</v>
      </c>
      <c r="B123" s="10" t="s">
        <v>26</v>
      </c>
      <c r="C123" s="11">
        <v>12929.8</v>
      </c>
    </row>
    <row r="124" spans="1:4" ht="28.5" customHeight="1" x14ac:dyDescent="0.2">
      <c r="A124" s="9">
        <v>43949</v>
      </c>
      <c r="B124" s="10" t="s">
        <v>26</v>
      </c>
      <c r="C124" s="11">
        <v>263861.84000000003</v>
      </c>
    </row>
    <row r="125" spans="1:4" ht="28.5" customHeight="1" x14ac:dyDescent="0.2">
      <c r="A125" s="9">
        <v>43949</v>
      </c>
      <c r="B125" s="10" t="s">
        <v>26</v>
      </c>
      <c r="C125" s="11">
        <v>2073.5</v>
      </c>
    </row>
    <row r="126" spans="1:4" ht="28.5" customHeight="1" x14ac:dyDescent="0.2">
      <c r="A126" s="9">
        <v>43949</v>
      </c>
      <c r="B126" s="10" t="s">
        <v>20</v>
      </c>
      <c r="C126" s="11">
        <v>97350</v>
      </c>
    </row>
    <row r="127" spans="1:4" ht="28.5" customHeight="1" x14ac:dyDescent="0.2">
      <c r="A127" s="9">
        <v>43951</v>
      </c>
      <c r="B127" s="10" t="s">
        <v>10</v>
      </c>
      <c r="C127" s="26">
        <v>388400</v>
      </c>
      <c r="D127" s="1">
        <v>388400</v>
      </c>
    </row>
    <row r="128" spans="1:4" ht="28.5" customHeight="1" x14ac:dyDescent="0.2">
      <c r="A128" s="9">
        <v>43951</v>
      </c>
      <c r="B128" s="10" t="s">
        <v>27</v>
      </c>
      <c r="C128" s="26">
        <v>34416.620000000003</v>
      </c>
    </row>
    <row r="129" spans="1:6" ht="28.5" customHeight="1" x14ac:dyDescent="0.2">
      <c r="A129" s="9">
        <v>43951</v>
      </c>
      <c r="B129" s="10" t="s">
        <v>29</v>
      </c>
      <c r="C129" s="11">
        <v>102727.73</v>
      </c>
    </row>
    <row r="130" spans="1:6" ht="28.5" customHeight="1" x14ac:dyDescent="0.2">
      <c r="A130" s="9">
        <v>43951</v>
      </c>
      <c r="B130" s="10" t="s">
        <v>29</v>
      </c>
      <c r="C130" s="11">
        <v>85179.5</v>
      </c>
    </row>
    <row r="131" spans="1:6" ht="28.5" customHeight="1" x14ac:dyDescent="0.2">
      <c r="A131" s="9">
        <v>43951</v>
      </c>
      <c r="B131" s="10" t="s">
        <v>23</v>
      </c>
      <c r="C131" s="11">
        <v>83943.98</v>
      </c>
      <c r="D131" s="3">
        <f>SUM(C95:C131)</f>
        <v>5017346.2300000014</v>
      </c>
    </row>
    <row r="132" spans="1:6" x14ac:dyDescent="0.2">
      <c r="D132" s="33">
        <v>0</v>
      </c>
    </row>
    <row r="133" spans="1:6" ht="31.5" customHeight="1" x14ac:dyDescent="0.2">
      <c r="C133" s="5">
        <f>SUM(C17:C131)</f>
        <v>14053479.389999995</v>
      </c>
      <c r="D133" s="34">
        <f>SUM(D131:D132)</f>
        <v>5017346.2300000014</v>
      </c>
    </row>
    <row r="134" spans="1:6" x14ac:dyDescent="0.2">
      <c r="C134" s="1"/>
      <c r="D134" s="33">
        <v>47200</v>
      </c>
    </row>
    <row r="135" spans="1:6" ht="16.5" customHeight="1" x14ac:dyDescent="0.2">
      <c r="B135" s="24">
        <f>+C133-C135</f>
        <v>14053479.389999995</v>
      </c>
      <c r="C135" s="14">
        <v>0</v>
      </c>
      <c r="D135" s="34">
        <f>SUM(D133:D134)</f>
        <v>5064546.2300000014</v>
      </c>
    </row>
    <row r="136" spans="1:6" ht="16.5" customHeight="1" x14ac:dyDescent="0.2">
      <c r="C136" s="13">
        <v>14053479.390000001</v>
      </c>
      <c r="D136" s="35">
        <f>5542860.23-83034+47200-879750-730</f>
        <v>4626546.2300000004</v>
      </c>
    </row>
    <row r="137" spans="1:6" ht="16.5" customHeight="1" x14ac:dyDescent="0.2">
      <c r="C137" s="24">
        <f>+C133-C136</f>
        <v>0</v>
      </c>
    </row>
    <row r="138" spans="1:6" ht="16.5" customHeight="1" x14ac:dyDescent="0.2">
      <c r="C138" s="1"/>
      <c r="D138" s="13">
        <f>+D135-D136</f>
        <v>438000.00000000093</v>
      </c>
      <c r="F138" s="13">
        <f>+C137-D138</f>
        <v>-438000.00000000093</v>
      </c>
    </row>
    <row r="139" spans="1:6" ht="16.5" customHeight="1" x14ac:dyDescent="0.2">
      <c r="C139" s="1"/>
    </row>
    <row r="140" spans="1:6" ht="28.5" customHeight="1" x14ac:dyDescent="0.2">
      <c r="A140" s="25">
        <v>43953</v>
      </c>
      <c r="B140" s="21" t="s">
        <v>37</v>
      </c>
      <c r="C140" s="22">
        <v>545.12</v>
      </c>
    </row>
    <row r="141" spans="1:6" s="19" customFormat="1" ht="28.5" customHeight="1" x14ac:dyDescent="0.2">
      <c r="A141" s="25">
        <v>43953</v>
      </c>
      <c r="B141" s="21" t="s">
        <v>37</v>
      </c>
      <c r="C141" s="22">
        <v>3188.07</v>
      </c>
    </row>
    <row r="142" spans="1:6" ht="28.5" customHeight="1" x14ac:dyDescent="0.2">
      <c r="A142" s="25">
        <v>43953</v>
      </c>
      <c r="B142" s="21" t="s">
        <v>37</v>
      </c>
      <c r="C142" s="22">
        <v>8812.6200000000008</v>
      </c>
    </row>
    <row r="143" spans="1:6" ht="28.5" customHeight="1" x14ac:dyDescent="0.2">
      <c r="A143" s="25">
        <v>43955</v>
      </c>
      <c r="B143" s="21" t="s">
        <v>35</v>
      </c>
      <c r="C143" s="22">
        <v>36084.400000000001</v>
      </c>
    </row>
    <row r="144" spans="1:6" ht="28.5" customHeight="1" x14ac:dyDescent="0.2">
      <c r="A144" s="25">
        <v>43956</v>
      </c>
      <c r="B144" s="21" t="s">
        <v>33</v>
      </c>
      <c r="C144" s="22">
        <v>538080</v>
      </c>
    </row>
    <row r="145" spans="1:3" s="19" customFormat="1" ht="28.5" customHeight="1" x14ac:dyDescent="0.2">
      <c r="A145" s="9">
        <v>43952</v>
      </c>
      <c r="B145" s="10" t="s">
        <v>34</v>
      </c>
      <c r="C145" s="11">
        <v>35400</v>
      </c>
    </row>
    <row r="146" spans="1:3" ht="16.5" customHeight="1" x14ac:dyDescent="0.2">
      <c r="A146" s="1"/>
    </row>
    <row r="147" spans="1:3" ht="16.5" customHeight="1" x14ac:dyDescent="0.2">
      <c r="A147" s="1"/>
    </row>
    <row r="148" spans="1:3" ht="16.5" customHeight="1" x14ac:dyDescent="0.2">
      <c r="A148" s="1"/>
    </row>
    <row r="149" spans="1:3" ht="16.5" customHeight="1" x14ac:dyDescent="0.2">
      <c r="A149" s="1"/>
    </row>
    <row r="150" spans="1:3" ht="16.5" customHeight="1" x14ac:dyDescent="0.2">
      <c r="A150" s="1"/>
    </row>
    <row r="151" spans="1:3" ht="16.5" customHeight="1" x14ac:dyDescent="0.2">
      <c r="A151" s="1"/>
    </row>
    <row r="152" spans="1:3" ht="16.5" customHeight="1" x14ac:dyDescent="0.2">
      <c r="A152" s="1"/>
    </row>
    <row r="153" spans="1:3" ht="16.5" customHeight="1" x14ac:dyDescent="0.2">
      <c r="A153" s="1"/>
    </row>
    <row r="154" spans="1:3" ht="16.5" customHeight="1" x14ac:dyDescent="0.2">
      <c r="A154" s="1"/>
    </row>
    <row r="155" spans="1:3" ht="16.5" customHeight="1" x14ac:dyDescent="0.2">
      <c r="A155" s="1"/>
    </row>
    <row r="156" spans="1:3" ht="16.5" customHeight="1" x14ac:dyDescent="0.2">
      <c r="A156" s="1"/>
      <c r="C156" s="1"/>
    </row>
    <row r="157" spans="1:3" ht="16.5" customHeight="1" x14ac:dyDescent="0.2">
      <c r="A157" s="1"/>
      <c r="C157" s="1"/>
    </row>
    <row r="158" spans="1:3" ht="16.5" customHeight="1" x14ac:dyDescent="0.2">
      <c r="A158" s="1"/>
      <c r="C158" s="1"/>
    </row>
    <row r="159" spans="1:3" ht="16.5" customHeight="1" x14ac:dyDescent="0.2">
      <c r="A159" s="1"/>
      <c r="C159" s="1"/>
    </row>
    <row r="160" spans="1:3" ht="16.5" customHeight="1" x14ac:dyDescent="0.2">
      <c r="A160" s="1"/>
      <c r="C160" s="1"/>
    </row>
    <row r="161" s="1" customFormat="1" ht="16.5" customHeight="1" x14ac:dyDescent="0.2"/>
    <row r="162" s="1" customFormat="1" ht="16.5" customHeight="1" x14ac:dyDescent="0.2"/>
    <row r="163" s="1" customFormat="1" ht="16.5" customHeight="1" x14ac:dyDescent="0.2"/>
    <row r="164" s="1" customFormat="1" ht="16.5" customHeight="1" x14ac:dyDescent="0.2"/>
    <row r="165" s="1" customFormat="1" ht="16.5" customHeight="1" x14ac:dyDescent="0.2"/>
    <row r="166" s="1" customFormat="1" ht="16.5" customHeight="1" x14ac:dyDescent="0.2"/>
    <row r="167" s="1" customFormat="1" ht="16.5" customHeight="1" x14ac:dyDescent="0.2"/>
    <row r="168" s="1" customFormat="1" ht="16.5" customHeight="1" x14ac:dyDescent="0.2"/>
    <row r="169" s="1" customFormat="1" ht="16.5" customHeight="1" x14ac:dyDescent="0.2"/>
    <row r="170" s="1" customFormat="1" ht="16.5" customHeight="1" x14ac:dyDescent="0.2"/>
    <row r="171" s="1" customFormat="1" ht="16.5" customHeight="1" x14ac:dyDescent="0.2"/>
    <row r="172" s="1" customFormat="1" ht="16.5" customHeight="1" x14ac:dyDescent="0.2"/>
    <row r="173" s="1" customFormat="1" ht="16.5" customHeight="1" x14ac:dyDescent="0.2"/>
    <row r="174" s="1" customFormat="1" ht="16.5" customHeight="1" x14ac:dyDescent="0.2"/>
    <row r="175" s="1" customFormat="1" ht="16.5" customHeight="1" x14ac:dyDescent="0.2"/>
    <row r="176" s="1" customFormat="1" ht="16.5" customHeight="1" x14ac:dyDescent="0.2"/>
    <row r="177" s="1" customFormat="1" ht="16.5" customHeight="1" x14ac:dyDescent="0.2"/>
    <row r="178" s="1" customFormat="1" ht="16.5" customHeight="1" x14ac:dyDescent="0.2"/>
    <row r="179" s="1" customFormat="1" ht="16.5" customHeight="1" x14ac:dyDescent="0.2"/>
    <row r="180" s="1" customFormat="1" ht="16.5" customHeight="1" x14ac:dyDescent="0.2"/>
    <row r="181" s="1" customFormat="1" ht="16.5" customHeight="1" x14ac:dyDescent="0.2"/>
    <row r="182" s="1" customFormat="1" ht="16.5" customHeight="1" x14ac:dyDescent="0.2"/>
    <row r="183" s="1" customFormat="1" ht="16.5" customHeight="1" x14ac:dyDescent="0.2"/>
    <row r="184" s="1" customFormat="1" ht="16.5" customHeight="1" x14ac:dyDescent="0.2"/>
    <row r="185" s="1" customFormat="1" ht="16.5" customHeight="1" x14ac:dyDescent="0.2"/>
    <row r="186" s="1" customFormat="1" ht="16.5" customHeight="1" x14ac:dyDescent="0.2"/>
    <row r="187" s="1" customFormat="1" ht="16.5" customHeight="1" x14ac:dyDescent="0.2"/>
    <row r="188" s="1" customFormat="1" ht="16.5" customHeight="1" x14ac:dyDescent="0.2"/>
    <row r="189" s="1" customFormat="1" ht="16.5" customHeight="1" x14ac:dyDescent="0.2"/>
    <row r="190" s="1" customFormat="1" ht="16.5" customHeight="1" x14ac:dyDescent="0.2"/>
    <row r="191" s="1" customFormat="1" ht="16.5" customHeight="1" x14ac:dyDescent="0.2"/>
    <row r="192" s="1" customFormat="1" ht="16.5" customHeight="1" x14ac:dyDescent="0.2"/>
    <row r="193" s="1" customFormat="1" ht="16.5" customHeight="1" x14ac:dyDescent="0.2"/>
    <row r="194" s="1" customFormat="1" ht="16.5" customHeight="1" x14ac:dyDescent="0.2"/>
    <row r="195" s="1" customFormat="1" ht="16.5" customHeight="1" x14ac:dyDescent="0.2"/>
    <row r="196" s="1" customFormat="1" ht="16.5" customHeight="1" x14ac:dyDescent="0.2"/>
    <row r="197" s="1" customFormat="1" ht="16.5" customHeight="1" x14ac:dyDescent="0.2"/>
    <row r="198" s="1" customFormat="1" ht="16.5" customHeight="1" x14ac:dyDescent="0.2"/>
    <row r="199" s="1" customFormat="1" ht="16.5" customHeight="1" x14ac:dyDescent="0.2"/>
    <row r="200" s="1" customFormat="1" ht="16.5" customHeight="1" x14ac:dyDescent="0.2"/>
    <row r="201" s="1" customFormat="1" ht="16.5" customHeight="1" x14ac:dyDescent="0.2"/>
    <row r="202" s="1" customFormat="1" ht="16.5" customHeight="1" x14ac:dyDescent="0.2"/>
    <row r="203" s="1" customFormat="1" ht="16.5" customHeight="1" x14ac:dyDescent="0.2"/>
    <row r="204" s="1" customFormat="1" ht="16.5" customHeight="1" x14ac:dyDescent="0.2"/>
    <row r="205" s="1" customFormat="1" ht="16.5" customHeight="1" x14ac:dyDescent="0.2"/>
    <row r="206" s="1" customFormat="1" ht="16.5" customHeight="1" x14ac:dyDescent="0.2"/>
    <row r="207" s="1" customFormat="1" ht="16.5" customHeight="1" x14ac:dyDescent="0.2"/>
    <row r="208" s="1" customFormat="1" ht="16.5" customHeight="1" x14ac:dyDescent="0.2"/>
    <row r="209" s="1" customFormat="1" ht="16.5" customHeight="1" x14ac:dyDescent="0.2"/>
    <row r="210" s="1" customFormat="1" ht="16.5" customHeight="1" x14ac:dyDescent="0.2"/>
    <row r="211" s="1" customFormat="1" ht="16.5" customHeight="1" x14ac:dyDescent="0.2"/>
    <row r="212" s="1" customFormat="1" ht="16.5" customHeight="1" x14ac:dyDescent="0.2"/>
    <row r="213" s="1" customFormat="1" ht="16.5" customHeight="1" x14ac:dyDescent="0.2"/>
    <row r="214" s="1" customFormat="1" ht="16.5" customHeight="1" x14ac:dyDescent="0.2"/>
    <row r="215" s="1" customFormat="1" ht="16.5" customHeight="1" x14ac:dyDescent="0.2"/>
    <row r="216" s="1" customFormat="1" ht="16.5" customHeight="1" x14ac:dyDescent="0.2"/>
    <row r="217" s="1" customFormat="1" ht="16.5" customHeight="1" x14ac:dyDescent="0.2"/>
    <row r="218" s="1" customFormat="1" ht="16.5" customHeight="1" x14ac:dyDescent="0.2"/>
    <row r="219" s="1" customFormat="1" ht="16.5" customHeight="1" x14ac:dyDescent="0.2"/>
    <row r="220" s="1" customFormat="1" ht="16.5" customHeight="1" x14ac:dyDescent="0.2"/>
    <row r="221" s="1" customFormat="1" ht="16.5" customHeight="1" x14ac:dyDescent="0.2"/>
    <row r="222" s="1" customFormat="1" ht="16.5" customHeight="1" x14ac:dyDescent="0.2"/>
    <row r="223" s="1" customFormat="1" ht="16.5" customHeight="1" x14ac:dyDescent="0.2"/>
    <row r="224" s="1" customFormat="1" ht="16.5" customHeight="1" x14ac:dyDescent="0.2"/>
    <row r="225" s="1" customFormat="1" ht="16.5" customHeight="1" x14ac:dyDescent="0.2"/>
    <row r="226" s="1" customFormat="1" ht="16.5" customHeight="1" x14ac:dyDescent="0.2"/>
    <row r="227" s="1" customFormat="1" ht="16.5" customHeight="1" x14ac:dyDescent="0.2"/>
    <row r="228" s="1" customFormat="1" ht="16.5" customHeight="1" x14ac:dyDescent="0.2"/>
    <row r="229" s="1" customFormat="1" ht="16.5" customHeight="1" x14ac:dyDescent="0.2"/>
    <row r="230" s="1" customFormat="1" ht="16.5" customHeight="1" x14ac:dyDescent="0.2"/>
    <row r="231" s="1" customFormat="1" ht="16.5" customHeight="1" x14ac:dyDescent="0.2"/>
    <row r="232" s="1" customFormat="1" ht="16.5" customHeight="1" x14ac:dyDescent="0.2"/>
    <row r="233" s="1" customFormat="1" ht="16.5" customHeight="1" x14ac:dyDescent="0.2"/>
    <row r="234" s="1" customFormat="1" ht="16.5" customHeight="1" x14ac:dyDescent="0.2"/>
    <row r="235" s="1" customFormat="1" ht="16.5" customHeight="1" x14ac:dyDescent="0.2"/>
    <row r="236" s="1" customFormat="1" ht="16.5" customHeight="1" x14ac:dyDescent="0.2"/>
    <row r="237" s="1" customFormat="1" ht="16.5" customHeight="1" x14ac:dyDescent="0.2"/>
    <row r="238" s="1" customFormat="1" ht="16.5" customHeight="1" x14ac:dyDescent="0.2"/>
    <row r="239" s="1" customFormat="1" ht="16.5" customHeight="1" x14ac:dyDescent="0.2"/>
    <row r="240" s="1" customFormat="1" ht="16.5" customHeight="1" x14ac:dyDescent="0.2"/>
    <row r="241" s="1" customFormat="1" ht="16.5" customHeight="1" x14ac:dyDescent="0.2"/>
    <row r="242" s="1" customFormat="1" ht="16.5" customHeight="1" x14ac:dyDescent="0.2"/>
    <row r="243" s="1" customFormat="1" ht="16.5" customHeight="1" x14ac:dyDescent="0.2"/>
    <row r="244" s="1" customFormat="1" ht="16.5" customHeight="1" x14ac:dyDescent="0.2"/>
    <row r="245" s="1" customFormat="1" ht="16.5" customHeight="1" x14ac:dyDescent="0.2"/>
    <row r="246" s="1" customFormat="1" ht="16.5" customHeight="1" x14ac:dyDescent="0.2"/>
    <row r="247" s="1" customFormat="1" ht="16.5" customHeight="1" x14ac:dyDescent="0.2"/>
    <row r="248" s="1" customFormat="1" ht="16.5" customHeight="1" x14ac:dyDescent="0.2"/>
    <row r="249" s="1" customFormat="1" ht="16.5" customHeight="1" x14ac:dyDescent="0.2"/>
    <row r="250" s="1" customFormat="1" ht="16.5" customHeight="1" x14ac:dyDescent="0.2"/>
    <row r="251" s="1" customFormat="1" ht="16.5" customHeight="1" x14ac:dyDescent="0.2"/>
    <row r="252" s="1" customFormat="1" ht="16.5" customHeight="1" x14ac:dyDescent="0.2"/>
    <row r="253" s="1" customFormat="1" ht="16.5" customHeight="1" x14ac:dyDescent="0.2"/>
    <row r="254" s="1" customFormat="1" ht="16.5" customHeight="1" x14ac:dyDescent="0.2"/>
    <row r="255" s="1" customFormat="1" ht="16.5" customHeight="1" x14ac:dyDescent="0.2"/>
    <row r="256" s="1" customFormat="1" ht="16.5" customHeight="1" x14ac:dyDescent="0.2"/>
    <row r="257" spans="1:3" ht="16.5" customHeight="1" x14ac:dyDescent="0.2">
      <c r="A257" s="1"/>
      <c r="C257" s="1"/>
    </row>
    <row r="258" spans="1:3" ht="16.5" customHeight="1" x14ac:dyDescent="0.2">
      <c r="A258" s="1"/>
      <c r="C258" s="1"/>
    </row>
    <row r="259" spans="1:3" ht="16.5" customHeight="1" x14ac:dyDescent="0.2">
      <c r="A259" s="1"/>
      <c r="C259" s="1"/>
    </row>
    <row r="260" spans="1:3" ht="16.5" customHeight="1" x14ac:dyDescent="0.2">
      <c r="A260" s="1"/>
      <c r="C260" s="1"/>
    </row>
    <row r="261" spans="1:3" ht="16.5" customHeight="1" x14ac:dyDescent="0.2">
      <c r="A261" s="1"/>
      <c r="C261" s="1"/>
    </row>
    <row r="262" spans="1:3" ht="16.5" customHeight="1" x14ac:dyDescent="0.2">
      <c r="A262" s="1"/>
      <c r="C262" s="1"/>
    </row>
    <row r="263" spans="1:3" ht="16.5" customHeight="1" x14ac:dyDescent="0.2">
      <c r="A263" s="1"/>
      <c r="C263" s="1"/>
    </row>
    <row r="264" spans="1:3" ht="16.5" customHeight="1" x14ac:dyDescent="0.2">
      <c r="A264" s="1"/>
      <c r="C264" s="1"/>
    </row>
    <row r="265" spans="1:3" ht="16.5" customHeight="1" x14ac:dyDescent="0.2">
      <c r="A265" s="1"/>
      <c r="C265" s="1"/>
    </row>
    <row r="266" spans="1:3" ht="16.5" customHeight="1" x14ac:dyDescent="0.2">
      <c r="A266" s="1"/>
      <c r="C266" s="1"/>
    </row>
    <row r="267" spans="1:3" ht="16.5" customHeight="1" x14ac:dyDescent="0.2">
      <c r="A267" s="1"/>
      <c r="C267" s="1"/>
    </row>
    <row r="269" spans="1:3" ht="24" customHeight="1" x14ac:dyDescent="0.2">
      <c r="A269" s="1"/>
    </row>
    <row r="270" spans="1:3" ht="24" customHeight="1" x14ac:dyDescent="0.2">
      <c r="A270" s="1"/>
    </row>
    <row r="271" spans="1:3" ht="24" customHeight="1" x14ac:dyDescent="0.2">
      <c r="A271" s="1"/>
    </row>
    <row r="272" spans="1:3" ht="24" customHeight="1" x14ac:dyDescent="0.2">
      <c r="A272" s="1"/>
      <c r="C272" s="1"/>
    </row>
    <row r="273" s="1" customFormat="1" ht="24" customHeight="1" x14ac:dyDescent="0.2"/>
    <row r="274" s="1" customFormat="1" ht="24" customHeight="1" x14ac:dyDescent="0.2"/>
    <row r="275" s="1" customFormat="1" ht="24" customHeight="1" x14ac:dyDescent="0.2"/>
    <row r="276" s="1" customFormat="1" ht="24" customHeight="1" x14ac:dyDescent="0.2"/>
    <row r="277" s="1" customFormat="1" ht="24" customHeight="1" x14ac:dyDescent="0.2"/>
    <row r="278" s="1" customFormat="1" ht="24" customHeight="1" x14ac:dyDescent="0.2"/>
    <row r="279" s="1" customFormat="1" ht="24" customHeight="1" x14ac:dyDescent="0.2"/>
    <row r="280" s="1" customFormat="1" ht="24" customHeight="1" x14ac:dyDescent="0.2"/>
    <row r="281" s="1" customFormat="1" ht="24" customHeight="1" x14ac:dyDescent="0.2"/>
    <row r="282" s="1" customFormat="1" ht="24" customHeight="1" x14ac:dyDescent="0.2"/>
  </sheetData>
  <sortState xmlns:xlrd2="http://schemas.microsoft.com/office/spreadsheetml/2017/richdata2" ref="A17:C131">
    <sortCondition ref="A17:A131"/>
  </sortState>
  <mergeCells count="3">
    <mergeCell ref="C15:C16"/>
    <mergeCell ref="A15:A16"/>
    <mergeCell ref="B15:B16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H195"/>
  <sheetViews>
    <sheetView workbookViewId="0">
      <selection activeCell="B3" sqref="B3:D57"/>
    </sheetView>
  </sheetViews>
  <sheetFormatPr defaultColWidth="9.140625" defaultRowHeight="15.75" customHeight="1" x14ac:dyDescent="0.2"/>
  <cols>
    <col min="1" max="1" width="9.140625" style="1"/>
    <col min="2" max="2" width="50.28515625" style="1" customWidth="1"/>
    <col min="3" max="3" width="19.42578125" style="41" customWidth="1"/>
    <col min="4" max="4" width="18" style="1" customWidth="1"/>
    <col min="5" max="16384" width="9.140625" style="1"/>
  </cols>
  <sheetData>
    <row r="1" spans="2:4" ht="15.75" customHeight="1" x14ac:dyDescent="0.2">
      <c r="B1" s="20"/>
    </row>
    <row r="2" spans="2:4" ht="15.75" customHeight="1" thickBot="1" x14ac:dyDescent="0.25"/>
    <row r="3" spans="2:4" ht="15.75" customHeight="1" x14ac:dyDescent="0.2">
      <c r="B3" s="131" t="s">
        <v>49</v>
      </c>
      <c r="C3" s="133">
        <v>2020</v>
      </c>
      <c r="D3" s="135">
        <v>2019</v>
      </c>
    </row>
    <row r="4" spans="2:4" ht="15.75" customHeight="1" thickBot="1" x14ac:dyDescent="0.25">
      <c r="B4" s="132"/>
      <c r="C4" s="134"/>
      <c r="D4" s="136"/>
    </row>
    <row r="5" spans="2:4" ht="15.75" customHeight="1" x14ac:dyDescent="0.2">
      <c r="B5" s="46" t="s">
        <v>10</v>
      </c>
      <c r="C5" s="47">
        <v>388400</v>
      </c>
      <c r="D5" s="48">
        <v>174400</v>
      </c>
    </row>
    <row r="6" spans="2:4" ht="15.75" customHeight="1" x14ac:dyDescent="0.2">
      <c r="B6" s="49" t="s">
        <v>40</v>
      </c>
      <c r="C6" s="50">
        <v>13216</v>
      </c>
      <c r="D6" s="51">
        <v>1180</v>
      </c>
    </row>
    <row r="7" spans="2:4" ht="15.75" customHeight="1" x14ac:dyDescent="0.2">
      <c r="B7" s="49" t="s">
        <v>50</v>
      </c>
      <c r="C7" s="50">
        <v>0</v>
      </c>
      <c r="D7" s="52">
        <v>0</v>
      </c>
    </row>
    <row r="8" spans="2:4" ht="15.75" customHeight="1" x14ac:dyDescent="0.2">
      <c r="B8" s="49" t="s">
        <v>51</v>
      </c>
      <c r="C8" s="50">
        <v>0</v>
      </c>
      <c r="D8" s="51">
        <v>1300</v>
      </c>
    </row>
    <row r="9" spans="2:4" ht="15.75" customHeight="1" x14ac:dyDescent="0.2">
      <c r="B9" s="49" t="s">
        <v>21</v>
      </c>
      <c r="C9" s="50">
        <v>23469.72</v>
      </c>
      <c r="D9" s="51">
        <v>31647.599999999999</v>
      </c>
    </row>
    <row r="10" spans="2:4" ht="15.75" customHeight="1" x14ac:dyDescent="0.2">
      <c r="B10" s="49" t="s">
        <v>27</v>
      </c>
      <c r="C10" s="50">
        <v>68833.240000000005</v>
      </c>
      <c r="D10" s="51">
        <v>16520</v>
      </c>
    </row>
    <row r="11" spans="2:4" ht="15.75" customHeight="1" x14ac:dyDescent="0.2">
      <c r="B11" s="49" t="s">
        <v>52</v>
      </c>
      <c r="C11" s="50">
        <v>0</v>
      </c>
      <c r="D11" s="51">
        <v>8165.6</v>
      </c>
    </row>
    <row r="12" spans="2:4" ht="15.75" customHeight="1" x14ac:dyDescent="0.2">
      <c r="B12" s="49" t="s">
        <v>53</v>
      </c>
      <c r="C12" s="50">
        <v>0</v>
      </c>
      <c r="D12" s="51">
        <v>2320</v>
      </c>
    </row>
    <row r="13" spans="2:4" ht="15.75" customHeight="1" x14ac:dyDescent="0.2">
      <c r="B13" s="49" t="s">
        <v>54</v>
      </c>
      <c r="C13" s="50">
        <v>0</v>
      </c>
      <c r="D13" s="51">
        <v>49796</v>
      </c>
    </row>
    <row r="14" spans="2:4" ht="15.75" customHeight="1" x14ac:dyDescent="0.2">
      <c r="B14" s="49" t="s">
        <v>18</v>
      </c>
      <c r="C14" s="53">
        <v>988832</v>
      </c>
      <c r="D14" s="51">
        <v>251732</v>
      </c>
    </row>
    <row r="15" spans="2:4" ht="15.75" customHeight="1" x14ac:dyDescent="0.2">
      <c r="B15" s="49" t="s">
        <v>26</v>
      </c>
      <c r="C15" s="53">
        <v>806255.63</v>
      </c>
      <c r="D15" s="51">
        <v>277633.59000000003</v>
      </c>
    </row>
    <row r="16" spans="2:4" ht="15.75" customHeight="1" x14ac:dyDescent="0.2">
      <c r="B16" s="49" t="s">
        <v>38</v>
      </c>
      <c r="C16" s="53">
        <v>8624.74</v>
      </c>
      <c r="D16" s="52">
        <v>0</v>
      </c>
    </row>
    <row r="17" spans="2:4" ht="15.75" customHeight="1" x14ac:dyDescent="0.2">
      <c r="B17" s="49" t="s">
        <v>46</v>
      </c>
      <c r="C17" s="53">
        <v>316894.90000000002</v>
      </c>
      <c r="D17" s="52">
        <v>0</v>
      </c>
    </row>
    <row r="18" spans="2:4" s="37" customFormat="1" ht="15.75" customHeight="1" x14ac:dyDescent="0.2">
      <c r="B18" s="49" t="s">
        <v>24</v>
      </c>
      <c r="C18" s="53">
        <v>27694.32</v>
      </c>
      <c r="D18" s="51">
        <v>9705.49</v>
      </c>
    </row>
    <row r="19" spans="2:4" s="37" customFormat="1" ht="15.75" customHeight="1" x14ac:dyDescent="0.2">
      <c r="B19" s="49" t="s">
        <v>55</v>
      </c>
      <c r="C19" s="53">
        <v>0</v>
      </c>
      <c r="D19" s="51">
        <v>8937.2000000000007</v>
      </c>
    </row>
    <row r="20" spans="2:4" s="37" customFormat="1" ht="15.75" customHeight="1" x14ac:dyDescent="0.2">
      <c r="B20" s="49" t="s">
        <v>29</v>
      </c>
      <c r="C20" s="53">
        <v>398216.67</v>
      </c>
      <c r="D20" s="51">
        <v>161769.62</v>
      </c>
    </row>
    <row r="21" spans="2:4" ht="15.75" customHeight="1" x14ac:dyDescent="0.2">
      <c r="B21" s="49" t="s">
        <v>32</v>
      </c>
      <c r="C21" s="53">
        <v>31995.94</v>
      </c>
      <c r="D21" s="52">
        <v>0</v>
      </c>
    </row>
    <row r="22" spans="2:4" ht="15.75" customHeight="1" x14ac:dyDescent="0.2">
      <c r="B22" s="49" t="s">
        <v>20</v>
      </c>
      <c r="C22" s="53">
        <v>319190</v>
      </c>
      <c r="D22" s="51">
        <v>147087</v>
      </c>
    </row>
    <row r="23" spans="2:4" ht="15.75" customHeight="1" x14ac:dyDescent="0.2">
      <c r="B23" s="49" t="s">
        <v>37</v>
      </c>
      <c r="C23" s="53">
        <v>19460.16</v>
      </c>
      <c r="D23" s="52">
        <v>0</v>
      </c>
    </row>
    <row r="24" spans="2:4" s="23" customFormat="1" ht="15.75" customHeight="1" x14ac:dyDescent="0.2">
      <c r="B24" s="49" t="s">
        <v>22</v>
      </c>
      <c r="C24" s="53">
        <v>29500</v>
      </c>
      <c r="D24" s="54">
        <v>0</v>
      </c>
    </row>
    <row r="25" spans="2:4" s="23" customFormat="1" ht="15.75" customHeight="1" x14ac:dyDescent="0.2">
      <c r="B25" s="49" t="s">
        <v>35</v>
      </c>
      <c r="C25" s="53">
        <v>36084.400000000001</v>
      </c>
      <c r="D25" s="54">
        <v>0</v>
      </c>
    </row>
    <row r="26" spans="2:4" ht="15.75" customHeight="1" x14ac:dyDescent="0.2">
      <c r="B26" s="49" t="s">
        <v>36</v>
      </c>
      <c r="C26" s="53">
        <v>11800</v>
      </c>
      <c r="D26" s="51">
        <v>9794</v>
      </c>
    </row>
    <row r="27" spans="2:4" ht="15.75" customHeight="1" x14ac:dyDescent="0.2">
      <c r="B27" s="49" t="s">
        <v>56</v>
      </c>
      <c r="C27" s="53">
        <v>0</v>
      </c>
      <c r="D27" s="51">
        <v>3744.72</v>
      </c>
    </row>
    <row r="28" spans="2:4" ht="15.75" customHeight="1" thickBot="1" x14ac:dyDescent="0.25">
      <c r="B28" s="49" t="s">
        <v>6</v>
      </c>
      <c r="C28" s="53">
        <v>208800</v>
      </c>
      <c r="D28" s="51">
        <v>208800</v>
      </c>
    </row>
    <row r="29" spans="2:4" ht="15.75" customHeight="1" x14ac:dyDescent="0.2">
      <c r="B29" s="137" t="s">
        <v>49</v>
      </c>
      <c r="C29" s="139">
        <v>2020</v>
      </c>
      <c r="D29" s="141">
        <v>2019</v>
      </c>
    </row>
    <row r="30" spans="2:4" ht="15.75" customHeight="1" thickBot="1" x14ac:dyDescent="0.25">
      <c r="B30" s="138"/>
      <c r="C30" s="140"/>
      <c r="D30" s="142"/>
    </row>
    <row r="31" spans="2:4" ht="15.75" customHeight="1" x14ac:dyDescent="0.2">
      <c r="B31" s="49" t="s">
        <v>12</v>
      </c>
      <c r="C31" s="53">
        <v>755.2</v>
      </c>
      <c r="D31" s="51">
        <v>755.2</v>
      </c>
    </row>
    <row r="32" spans="2:4" ht="15.75" customHeight="1" x14ac:dyDescent="0.2">
      <c r="B32" s="49" t="s">
        <v>33</v>
      </c>
      <c r="C32" s="53">
        <v>538080</v>
      </c>
      <c r="D32" s="52">
        <v>0</v>
      </c>
    </row>
    <row r="33" spans="2:8" ht="15.75" customHeight="1" x14ac:dyDescent="0.2">
      <c r="B33" s="49" t="s">
        <v>43</v>
      </c>
      <c r="C33" s="53">
        <v>33299.699999999997</v>
      </c>
      <c r="D33" s="52">
        <v>0</v>
      </c>
    </row>
    <row r="34" spans="2:8" ht="15.75" customHeight="1" x14ac:dyDescent="0.2">
      <c r="B34" s="49" t="s">
        <v>28</v>
      </c>
      <c r="C34" s="53">
        <v>4625.6000000000004</v>
      </c>
      <c r="D34" s="52">
        <v>0</v>
      </c>
    </row>
    <row r="35" spans="2:8" s="23" customFormat="1" ht="15.75" customHeight="1" x14ac:dyDescent="0.2">
      <c r="B35" s="49" t="s">
        <v>39</v>
      </c>
      <c r="C35" s="53">
        <v>9392.7999999999993</v>
      </c>
      <c r="D35" s="54">
        <v>0</v>
      </c>
    </row>
    <row r="36" spans="2:8" ht="15.75" customHeight="1" x14ac:dyDescent="0.2">
      <c r="B36" s="49" t="s">
        <v>44</v>
      </c>
      <c r="C36" s="53">
        <v>406713.4</v>
      </c>
      <c r="D36" s="52">
        <v>0</v>
      </c>
    </row>
    <row r="37" spans="2:8" ht="15.75" customHeight="1" x14ac:dyDescent="0.2">
      <c r="B37" s="49" t="s">
        <v>14</v>
      </c>
      <c r="C37" s="53">
        <v>6174363.1200000001</v>
      </c>
      <c r="D37" s="52">
        <v>0</v>
      </c>
    </row>
    <row r="38" spans="2:8" ht="15.75" customHeight="1" x14ac:dyDescent="0.2">
      <c r="B38" s="49" t="s">
        <v>8</v>
      </c>
      <c r="C38" s="53">
        <v>1146785.1100000001</v>
      </c>
      <c r="D38" s="51">
        <v>278067.90999999997</v>
      </c>
      <c r="E38" s="37"/>
      <c r="F38" s="37"/>
      <c r="G38" s="37"/>
      <c r="H38" s="37"/>
    </row>
    <row r="39" spans="2:8" ht="15.75" customHeight="1" x14ac:dyDescent="0.2">
      <c r="B39" s="49" t="s">
        <v>7</v>
      </c>
      <c r="C39" s="53">
        <v>104312</v>
      </c>
      <c r="D39" s="51">
        <v>104312</v>
      </c>
    </row>
    <row r="40" spans="2:8" ht="15.75" customHeight="1" x14ac:dyDescent="0.2">
      <c r="B40" s="49" t="s">
        <v>47</v>
      </c>
      <c r="C40" s="53">
        <v>49600</v>
      </c>
      <c r="D40" s="52">
        <v>0</v>
      </c>
    </row>
    <row r="41" spans="2:8" ht="15.75" customHeight="1" x14ac:dyDescent="0.2">
      <c r="B41" s="49" t="s">
        <v>57</v>
      </c>
      <c r="C41" s="53">
        <v>0</v>
      </c>
      <c r="D41" s="51">
        <v>4779</v>
      </c>
    </row>
    <row r="42" spans="2:8" ht="15.75" customHeight="1" x14ac:dyDescent="0.2">
      <c r="B42" s="49" t="s">
        <v>45</v>
      </c>
      <c r="C42" s="53">
        <v>178699.2</v>
      </c>
      <c r="D42" s="51">
        <v>11256887.51</v>
      </c>
    </row>
    <row r="43" spans="2:8" ht="15.75" customHeight="1" x14ac:dyDescent="0.2">
      <c r="B43" s="49" t="s">
        <v>34</v>
      </c>
      <c r="C43" s="53">
        <v>35400</v>
      </c>
      <c r="D43" s="52">
        <v>0</v>
      </c>
    </row>
    <row r="44" spans="2:8" ht="15.75" customHeight="1" x14ac:dyDescent="0.2">
      <c r="B44" s="49" t="s">
        <v>19</v>
      </c>
      <c r="C44" s="53">
        <v>270000</v>
      </c>
      <c r="D44" s="51">
        <v>270000</v>
      </c>
    </row>
    <row r="45" spans="2:8" ht="15.75" customHeight="1" x14ac:dyDescent="0.2">
      <c r="B45" s="49" t="s">
        <v>13</v>
      </c>
      <c r="C45" s="53">
        <v>22125</v>
      </c>
      <c r="D45" s="52">
        <v>0</v>
      </c>
    </row>
    <row r="46" spans="2:8" ht="15.75" customHeight="1" x14ac:dyDescent="0.2">
      <c r="B46" s="49" t="s">
        <v>58</v>
      </c>
      <c r="C46" s="53">
        <v>0</v>
      </c>
      <c r="D46" s="51">
        <v>15600</v>
      </c>
    </row>
    <row r="47" spans="2:8" ht="15.75" customHeight="1" x14ac:dyDescent="0.2">
      <c r="B47" s="49" t="s">
        <v>9</v>
      </c>
      <c r="C47" s="53">
        <v>16661.599999999999</v>
      </c>
      <c r="D47" s="51">
        <v>16661.599999999999</v>
      </c>
    </row>
    <row r="48" spans="2:8" ht="15.75" customHeight="1" x14ac:dyDescent="0.2">
      <c r="B48" s="49" t="s">
        <v>42</v>
      </c>
      <c r="C48" s="53">
        <v>128835.17</v>
      </c>
      <c r="D48" s="55">
        <v>0</v>
      </c>
      <c r="E48" s="37"/>
      <c r="F48" s="37"/>
      <c r="G48" s="37"/>
      <c r="H48" s="37"/>
    </row>
    <row r="49" spans="2:7" ht="15.75" customHeight="1" x14ac:dyDescent="0.2">
      <c r="B49" s="49" t="s">
        <v>30</v>
      </c>
      <c r="C49" s="53">
        <v>53930.720000000001</v>
      </c>
      <c r="D49" s="56">
        <v>28238.69</v>
      </c>
    </row>
    <row r="50" spans="2:7" ht="15.75" customHeight="1" x14ac:dyDescent="0.2">
      <c r="B50" s="49" t="s">
        <v>59</v>
      </c>
      <c r="C50" s="53">
        <v>0</v>
      </c>
      <c r="D50" s="56">
        <v>2256.75</v>
      </c>
    </row>
    <row r="51" spans="2:7" ht="15.75" customHeight="1" x14ac:dyDescent="0.2">
      <c r="B51" s="49" t="s">
        <v>25</v>
      </c>
      <c r="C51" s="53">
        <v>0</v>
      </c>
      <c r="D51" s="56">
        <v>188800</v>
      </c>
    </row>
    <row r="52" spans="2:7" ht="15.75" customHeight="1" x14ac:dyDescent="0.2">
      <c r="B52" s="49" t="s">
        <v>41</v>
      </c>
      <c r="C52" s="53">
        <v>49161.04</v>
      </c>
      <c r="D52" s="55">
        <v>0</v>
      </c>
      <c r="G52" s="1">
        <v>0</v>
      </c>
    </row>
    <row r="53" spans="2:7" ht="15.75" customHeight="1" x14ac:dyDescent="0.2">
      <c r="B53" s="49" t="s">
        <v>48</v>
      </c>
      <c r="C53" s="53">
        <f>47347.5+47347.5</f>
        <v>94695</v>
      </c>
      <c r="D53" s="55">
        <v>0</v>
      </c>
    </row>
    <row r="54" spans="2:7" ht="15.75" customHeight="1" x14ac:dyDescent="0.2">
      <c r="B54" s="49" t="s">
        <v>23</v>
      </c>
      <c r="C54" s="53">
        <v>83943.98</v>
      </c>
      <c r="D54" s="55">
        <v>0</v>
      </c>
    </row>
    <row r="55" spans="2:7" ht="15.75" customHeight="1" x14ac:dyDescent="0.2">
      <c r="B55" s="49" t="s">
        <v>31</v>
      </c>
      <c r="C55" s="53">
        <v>0</v>
      </c>
      <c r="D55" s="56">
        <v>21200</v>
      </c>
    </row>
    <row r="56" spans="2:7" ht="15.75" customHeight="1" thickBot="1" x14ac:dyDescent="0.25">
      <c r="B56" s="57" t="s">
        <v>17</v>
      </c>
      <c r="C56" s="58">
        <v>954833.03</v>
      </c>
      <c r="D56" s="59">
        <v>39200</v>
      </c>
    </row>
    <row r="57" spans="2:7" ht="15.75" customHeight="1" x14ac:dyDescent="0.2">
      <c r="B57" s="60"/>
      <c r="C57" s="61">
        <v>14053479.390000001</v>
      </c>
      <c r="D57" s="62">
        <v>13591291.48</v>
      </c>
    </row>
    <row r="58" spans="2:7" ht="15.75" customHeight="1" x14ac:dyDescent="0.2">
      <c r="C58" s="42"/>
      <c r="D58" s="38">
        <f>+D57-13591291.48</f>
        <v>0</v>
      </c>
    </row>
    <row r="59" spans="2:7" ht="15.75" customHeight="1" x14ac:dyDescent="0.2">
      <c r="C59" s="43"/>
      <c r="D59" s="37"/>
    </row>
    <row r="60" spans="2:7" ht="15.75" customHeight="1" x14ac:dyDescent="0.2">
      <c r="C60" s="43"/>
      <c r="D60" s="37"/>
    </row>
    <row r="61" spans="2:7" ht="15.75" customHeight="1" x14ac:dyDescent="0.2">
      <c r="C61" s="43"/>
      <c r="D61" s="37"/>
    </row>
    <row r="62" spans="2:7" ht="15.75" customHeight="1" x14ac:dyDescent="0.2">
      <c r="C62" s="43"/>
      <c r="D62" s="37"/>
    </row>
    <row r="63" spans="2:7" ht="15.75" customHeight="1" x14ac:dyDescent="0.2">
      <c r="C63" s="43"/>
      <c r="D63" s="37"/>
    </row>
    <row r="64" spans="2:7" ht="15.75" customHeight="1" x14ac:dyDescent="0.2">
      <c r="C64" s="43"/>
      <c r="D64" s="37"/>
    </row>
    <row r="65" spans="3:4" ht="15.75" customHeight="1" x14ac:dyDescent="0.2">
      <c r="C65" s="43"/>
      <c r="D65" s="37"/>
    </row>
    <row r="66" spans="3:4" ht="15.75" customHeight="1" x14ac:dyDescent="0.2">
      <c r="C66" s="43"/>
      <c r="D66" s="37"/>
    </row>
    <row r="67" spans="3:4" ht="15.75" customHeight="1" x14ac:dyDescent="0.2">
      <c r="C67" s="43"/>
      <c r="D67" s="37"/>
    </row>
    <row r="68" spans="3:4" ht="15.75" customHeight="1" x14ac:dyDescent="0.2">
      <c r="C68" s="43"/>
      <c r="D68" s="37"/>
    </row>
    <row r="69" spans="3:4" ht="15.75" customHeight="1" x14ac:dyDescent="0.2">
      <c r="C69" s="42"/>
      <c r="D69" s="37"/>
    </row>
    <row r="70" spans="3:4" ht="15.75" customHeight="1" x14ac:dyDescent="0.2">
      <c r="C70" s="44"/>
      <c r="D70" s="39"/>
    </row>
    <row r="71" spans="3:4" ht="15.75" customHeight="1" x14ac:dyDescent="0.2">
      <c r="C71" s="44"/>
      <c r="D71" s="39"/>
    </row>
    <row r="72" spans="3:4" ht="15.75" customHeight="1" x14ac:dyDescent="0.2">
      <c r="C72" s="44"/>
      <c r="D72" s="39"/>
    </row>
    <row r="73" spans="3:4" ht="15.75" customHeight="1" x14ac:dyDescent="0.2">
      <c r="C73" s="44"/>
      <c r="D73" s="39"/>
    </row>
    <row r="74" spans="3:4" ht="15.75" customHeight="1" x14ac:dyDescent="0.2">
      <c r="C74" s="44"/>
      <c r="D74" s="39"/>
    </row>
    <row r="75" spans="3:4" ht="15.75" customHeight="1" x14ac:dyDescent="0.2">
      <c r="C75" s="44"/>
      <c r="D75" s="39"/>
    </row>
    <row r="76" spans="3:4" ht="15.75" customHeight="1" x14ac:dyDescent="0.2">
      <c r="C76" s="44"/>
      <c r="D76" s="39"/>
    </row>
    <row r="77" spans="3:4" ht="15.75" customHeight="1" x14ac:dyDescent="0.2">
      <c r="C77" s="44"/>
      <c r="D77" s="39"/>
    </row>
    <row r="78" spans="3:4" ht="15.75" customHeight="1" x14ac:dyDescent="0.2">
      <c r="C78" s="44"/>
      <c r="D78" s="39"/>
    </row>
    <row r="79" spans="3:4" ht="15.75" customHeight="1" x14ac:dyDescent="0.2">
      <c r="C79" s="44"/>
      <c r="D79" s="39"/>
    </row>
    <row r="80" spans="3:4" ht="15.75" customHeight="1" x14ac:dyDescent="0.2">
      <c r="C80" s="44"/>
      <c r="D80" s="39"/>
    </row>
    <row r="81" spans="3:4" ht="15.75" customHeight="1" x14ac:dyDescent="0.2">
      <c r="C81" s="44"/>
      <c r="D81" s="39"/>
    </row>
    <row r="82" spans="3:4" ht="15.75" customHeight="1" x14ac:dyDescent="0.2">
      <c r="C82" s="44"/>
      <c r="D82" s="39"/>
    </row>
    <row r="83" spans="3:4" ht="15.75" customHeight="1" x14ac:dyDescent="0.2">
      <c r="C83" s="44"/>
      <c r="D83" s="39"/>
    </row>
    <row r="84" spans="3:4" ht="15.75" customHeight="1" x14ac:dyDescent="0.2">
      <c r="C84" s="44"/>
      <c r="D84" s="39"/>
    </row>
    <row r="85" spans="3:4" ht="15.75" customHeight="1" x14ac:dyDescent="0.2">
      <c r="C85" s="44"/>
      <c r="D85" s="39"/>
    </row>
    <row r="86" spans="3:4" ht="15.75" customHeight="1" x14ac:dyDescent="0.2">
      <c r="C86" s="44"/>
      <c r="D86" s="39"/>
    </row>
    <row r="87" spans="3:4" ht="15.75" customHeight="1" x14ac:dyDescent="0.2">
      <c r="C87" s="44"/>
      <c r="D87" s="39"/>
    </row>
    <row r="88" spans="3:4" ht="15.75" customHeight="1" x14ac:dyDescent="0.2">
      <c r="C88" s="44"/>
      <c r="D88" s="39"/>
    </row>
    <row r="89" spans="3:4" ht="15.75" customHeight="1" x14ac:dyDescent="0.2">
      <c r="C89" s="44"/>
      <c r="D89" s="39"/>
    </row>
    <row r="90" spans="3:4" ht="15.75" customHeight="1" x14ac:dyDescent="0.2">
      <c r="C90" s="44"/>
      <c r="D90" s="39"/>
    </row>
    <row r="91" spans="3:4" ht="15.75" customHeight="1" x14ac:dyDescent="0.2">
      <c r="C91" s="44"/>
      <c r="D91" s="39"/>
    </row>
    <row r="92" spans="3:4" ht="15.75" customHeight="1" x14ac:dyDescent="0.2">
      <c r="C92" s="44"/>
      <c r="D92" s="39"/>
    </row>
    <row r="93" spans="3:4" ht="15.75" customHeight="1" x14ac:dyDescent="0.2">
      <c r="C93" s="44"/>
      <c r="D93" s="39"/>
    </row>
    <row r="94" spans="3:4" ht="15.75" customHeight="1" x14ac:dyDescent="0.2">
      <c r="C94" s="44"/>
      <c r="D94" s="39"/>
    </row>
    <row r="95" spans="3:4" ht="15.75" customHeight="1" x14ac:dyDescent="0.2">
      <c r="C95" s="44"/>
      <c r="D95" s="39"/>
    </row>
    <row r="96" spans="3:4" ht="15.75" customHeight="1" x14ac:dyDescent="0.2">
      <c r="C96" s="44"/>
      <c r="D96" s="39"/>
    </row>
    <row r="97" spans="3:4" ht="15.75" customHeight="1" x14ac:dyDescent="0.2">
      <c r="C97" s="44"/>
      <c r="D97" s="39"/>
    </row>
    <row r="98" spans="3:4" ht="15.75" customHeight="1" x14ac:dyDescent="0.2">
      <c r="C98" s="44"/>
      <c r="D98" s="39"/>
    </row>
    <row r="99" spans="3:4" ht="15.75" customHeight="1" x14ac:dyDescent="0.2">
      <c r="C99" s="44"/>
      <c r="D99" s="39"/>
    </row>
    <row r="100" spans="3:4" ht="15.75" customHeight="1" x14ac:dyDescent="0.2">
      <c r="C100" s="44"/>
      <c r="D100" s="39"/>
    </row>
    <row r="101" spans="3:4" ht="15.75" customHeight="1" x14ac:dyDescent="0.2">
      <c r="C101" s="44"/>
      <c r="D101" s="39"/>
    </row>
    <row r="102" spans="3:4" ht="15.75" customHeight="1" x14ac:dyDescent="0.2">
      <c r="C102" s="44"/>
      <c r="D102" s="39"/>
    </row>
    <row r="103" spans="3:4" ht="15.75" customHeight="1" x14ac:dyDescent="0.2">
      <c r="C103" s="44"/>
      <c r="D103" s="39"/>
    </row>
    <row r="104" spans="3:4" ht="15.75" customHeight="1" x14ac:dyDescent="0.2">
      <c r="C104" s="44"/>
      <c r="D104" s="39"/>
    </row>
    <row r="105" spans="3:4" ht="15.75" customHeight="1" x14ac:dyDescent="0.2">
      <c r="C105" s="44"/>
      <c r="D105" s="39"/>
    </row>
    <row r="106" spans="3:4" ht="15.75" customHeight="1" x14ac:dyDescent="0.2">
      <c r="C106" s="44"/>
      <c r="D106" s="39"/>
    </row>
    <row r="107" spans="3:4" ht="15.75" customHeight="1" x14ac:dyDescent="0.2">
      <c r="C107" s="44"/>
      <c r="D107" s="39"/>
    </row>
    <row r="108" spans="3:4" ht="15.75" customHeight="1" x14ac:dyDescent="0.2">
      <c r="C108" s="44"/>
      <c r="D108" s="39"/>
    </row>
    <row r="109" spans="3:4" ht="15.75" customHeight="1" x14ac:dyDescent="0.2">
      <c r="C109" s="44"/>
      <c r="D109" s="39"/>
    </row>
    <row r="110" spans="3:4" ht="15.75" customHeight="1" x14ac:dyDescent="0.2">
      <c r="C110" s="44"/>
      <c r="D110" s="39"/>
    </row>
    <row r="111" spans="3:4" ht="15.75" customHeight="1" x14ac:dyDescent="0.2">
      <c r="C111" s="44"/>
      <c r="D111" s="39"/>
    </row>
    <row r="112" spans="3:4" ht="15.75" customHeight="1" x14ac:dyDescent="0.2">
      <c r="C112" s="44"/>
      <c r="D112" s="39"/>
    </row>
    <row r="113" spans="3:4" ht="15.75" customHeight="1" x14ac:dyDescent="0.2">
      <c r="C113" s="44"/>
      <c r="D113" s="39"/>
    </row>
    <row r="114" spans="3:4" ht="15.75" customHeight="1" x14ac:dyDescent="0.2">
      <c r="C114" s="44"/>
      <c r="D114" s="39"/>
    </row>
    <row r="115" spans="3:4" ht="15.75" customHeight="1" x14ac:dyDescent="0.2">
      <c r="C115" s="44"/>
      <c r="D115" s="39"/>
    </row>
    <row r="116" spans="3:4" ht="15.75" customHeight="1" x14ac:dyDescent="0.2">
      <c r="C116" s="44"/>
      <c r="D116" s="39"/>
    </row>
    <row r="117" spans="3:4" ht="15.75" customHeight="1" x14ac:dyDescent="0.2">
      <c r="C117" s="44"/>
      <c r="D117" s="39"/>
    </row>
    <row r="118" spans="3:4" ht="15.75" customHeight="1" x14ac:dyDescent="0.2">
      <c r="C118" s="44"/>
      <c r="D118" s="39"/>
    </row>
    <row r="119" spans="3:4" ht="15.75" customHeight="1" x14ac:dyDescent="0.2">
      <c r="C119" s="44"/>
      <c r="D119" s="39"/>
    </row>
    <row r="120" spans="3:4" ht="15.75" customHeight="1" x14ac:dyDescent="0.2">
      <c r="C120" s="44"/>
      <c r="D120" s="39"/>
    </row>
    <row r="121" spans="3:4" ht="15.75" customHeight="1" x14ac:dyDescent="0.2">
      <c r="C121" s="44"/>
      <c r="D121" s="39"/>
    </row>
    <row r="122" spans="3:4" ht="15.75" customHeight="1" x14ac:dyDescent="0.2">
      <c r="C122" s="44"/>
      <c r="D122" s="39"/>
    </row>
    <row r="123" spans="3:4" ht="15.75" customHeight="1" x14ac:dyDescent="0.2">
      <c r="C123" s="44"/>
      <c r="D123" s="39"/>
    </row>
    <row r="124" spans="3:4" ht="15.75" customHeight="1" x14ac:dyDescent="0.2">
      <c r="C124" s="44"/>
      <c r="D124" s="39"/>
    </row>
    <row r="125" spans="3:4" ht="15.75" customHeight="1" x14ac:dyDescent="0.2">
      <c r="C125" s="44"/>
      <c r="D125" s="39"/>
    </row>
    <row r="126" spans="3:4" ht="15.75" customHeight="1" x14ac:dyDescent="0.2">
      <c r="C126" s="44"/>
      <c r="D126" s="39"/>
    </row>
    <row r="127" spans="3:4" ht="15.75" customHeight="1" x14ac:dyDescent="0.2">
      <c r="C127" s="44"/>
      <c r="D127" s="39"/>
    </row>
    <row r="128" spans="3:4" ht="15.75" customHeight="1" thickBot="1" x14ac:dyDescent="0.25">
      <c r="C128" s="45"/>
      <c r="D128" s="40"/>
    </row>
    <row r="129" spans="3:3" ht="15.75" customHeight="1" x14ac:dyDescent="0.2">
      <c r="C129" s="12"/>
    </row>
    <row r="130" spans="3:3" ht="15.75" customHeight="1" x14ac:dyDescent="0.2">
      <c r="C130" s="12"/>
    </row>
    <row r="131" spans="3:3" ht="15.75" customHeight="1" x14ac:dyDescent="0.2">
      <c r="C131" s="12"/>
    </row>
    <row r="132" spans="3:3" ht="15.75" customHeight="1" x14ac:dyDescent="0.2">
      <c r="C132" s="12"/>
    </row>
    <row r="133" spans="3:3" ht="15.75" customHeight="1" x14ac:dyDescent="0.2">
      <c r="C133" s="12"/>
    </row>
    <row r="134" spans="3:3" ht="15.75" customHeight="1" x14ac:dyDescent="0.2">
      <c r="C134" s="12"/>
    </row>
    <row r="135" spans="3:3" ht="15.75" customHeight="1" x14ac:dyDescent="0.2">
      <c r="C135" s="12"/>
    </row>
    <row r="136" spans="3:3" ht="15.75" customHeight="1" x14ac:dyDescent="0.2">
      <c r="C136" s="12"/>
    </row>
    <row r="137" spans="3:3" ht="15.75" customHeight="1" x14ac:dyDescent="0.2">
      <c r="C137" s="12"/>
    </row>
    <row r="138" spans="3:3" ht="15.75" customHeight="1" x14ac:dyDescent="0.2">
      <c r="C138" s="12"/>
    </row>
    <row r="139" spans="3:3" ht="15.75" customHeight="1" x14ac:dyDescent="0.2">
      <c r="C139" s="12"/>
    </row>
    <row r="140" spans="3:3" ht="15.75" customHeight="1" x14ac:dyDescent="0.2">
      <c r="C140" s="12"/>
    </row>
    <row r="141" spans="3:3" ht="15.75" customHeight="1" x14ac:dyDescent="0.2">
      <c r="C141" s="12"/>
    </row>
    <row r="142" spans="3:3" ht="15.75" customHeight="1" x14ac:dyDescent="0.2">
      <c r="C142" s="12"/>
    </row>
    <row r="143" spans="3:3" ht="15.75" customHeight="1" x14ac:dyDescent="0.2">
      <c r="C143" s="12"/>
    </row>
    <row r="144" spans="3:3" ht="15.75" customHeight="1" x14ac:dyDescent="0.2">
      <c r="C144" s="12"/>
    </row>
    <row r="145" spans="3:3" ht="15.75" customHeight="1" x14ac:dyDescent="0.2">
      <c r="C145" s="12"/>
    </row>
    <row r="146" spans="3:3" ht="15.75" customHeight="1" x14ac:dyDescent="0.2">
      <c r="C146" s="12"/>
    </row>
    <row r="147" spans="3:3" ht="15.75" customHeight="1" x14ac:dyDescent="0.2">
      <c r="C147" s="12"/>
    </row>
    <row r="148" spans="3:3" ht="15.75" customHeight="1" x14ac:dyDescent="0.2">
      <c r="C148" s="12"/>
    </row>
    <row r="149" spans="3:3" ht="15.75" customHeight="1" x14ac:dyDescent="0.2">
      <c r="C149" s="12"/>
    </row>
    <row r="150" spans="3:3" ht="15.75" customHeight="1" x14ac:dyDescent="0.2">
      <c r="C150" s="12"/>
    </row>
    <row r="151" spans="3:3" ht="15.75" customHeight="1" x14ac:dyDescent="0.2">
      <c r="C151" s="12"/>
    </row>
    <row r="152" spans="3:3" ht="15.75" customHeight="1" x14ac:dyDescent="0.2">
      <c r="C152" s="12"/>
    </row>
    <row r="153" spans="3:3" ht="15.75" customHeight="1" x14ac:dyDescent="0.2">
      <c r="C153" s="12"/>
    </row>
    <row r="154" spans="3:3" ht="15.75" customHeight="1" x14ac:dyDescent="0.2">
      <c r="C154" s="12"/>
    </row>
    <row r="155" spans="3:3" ht="15.75" customHeight="1" x14ac:dyDescent="0.2">
      <c r="C155" s="12"/>
    </row>
    <row r="156" spans="3:3" ht="15.75" customHeight="1" x14ac:dyDescent="0.2">
      <c r="C156" s="12"/>
    </row>
    <row r="157" spans="3:3" ht="15.75" customHeight="1" x14ac:dyDescent="0.2">
      <c r="C157" s="12"/>
    </row>
    <row r="158" spans="3:3" ht="15.75" customHeight="1" x14ac:dyDescent="0.2">
      <c r="C158" s="12"/>
    </row>
    <row r="159" spans="3:3" ht="15.75" customHeight="1" x14ac:dyDescent="0.2">
      <c r="C159" s="12"/>
    </row>
    <row r="160" spans="3:3" ht="15.75" customHeight="1" x14ac:dyDescent="0.2">
      <c r="C160" s="12"/>
    </row>
    <row r="161" spans="3:3" ht="15.75" customHeight="1" x14ac:dyDescent="0.2">
      <c r="C161" s="12"/>
    </row>
    <row r="162" spans="3:3" ht="15.75" customHeight="1" x14ac:dyDescent="0.2">
      <c r="C162" s="12"/>
    </row>
    <row r="163" spans="3:3" ht="15.75" customHeight="1" x14ac:dyDescent="0.2">
      <c r="C163" s="12"/>
    </row>
    <row r="164" spans="3:3" ht="15.75" customHeight="1" x14ac:dyDescent="0.2">
      <c r="C164" s="12"/>
    </row>
    <row r="165" spans="3:3" ht="15.75" customHeight="1" x14ac:dyDescent="0.2">
      <c r="C165" s="12"/>
    </row>
    <row r="166" spans="3:3" ht="15.75" customHeight="1" x14ac:dyDescent="0.2">
      <c r="C166" s="12"/>
    </row>
    <row r="167" spans="3:3" ht="15.75" customHeight="1" x14ac:dyDescent="0.2">
      <c r="C167" s="12"/>
    </row>
    <row r="168" spans="3:3" ht="15.75" customHeight="1" x14ac:dyDescent="0.2">
      <c r="C168" s="12"/>
    </row>
    <row r="169" spans="3:3" ht="15.75" customHeight="1" x14ac:dyDescent="0.2">
      <c r="C169" s="12"/>
    </row>
    <row r="170" spans="3:3" ht="15.75" customHeight="1" x14ac:dyDescent="0.2">
      <c r="C170" s="12"/>
    </row>
    <row r="171" spans="3:3" ht="15.75" customHeight="1" x14ac:dyDescent="0.2">
      <c r="C171" s="12"/>
    </row>
    <row r="172" spans="3:3" ht="15.75" customHeight="1" x14ac:dyDescent="0.2">
      <c r="C172" s="12"/>
    </row>
    <row r="173" spans="3:3" ht="15.75" customHeight="1" x14ac:dyDescent="0.2">
      <c r="C173" s="12"/>
    </row>
    <row r="174" spans="3:3" ht="15.75" customHeight="1" x14ac:dyDescent="0.2">
      <c r="C174" s="12"/>
    </row>
    <row r="175" spans="3:3" ht="15.75" customHeight="1" x14ac:dyDescent="0.2">
      <c r="C175" s="12"/>
    </row>
    <row r="176" spans="3:3" ht="15.75" customHeight="1" x14ac:dyDescent="0.2">
      <c r="C176" s="12"/>
    </row>
    <row r="177" spans="3:3" ht="15.75" customHeight="1" x14ac:dyDescent="0.2">
      <c r="C177" s="12"/>
    </row>
    <row r="178" spans="3:3" ht="15.75" customHeight="1" x14ac:dyDescent="0.2">
      <c r="C178" s="12"/>
    </row>
    <row r="179" spans="3:3" ht="15.75" customHeight="1" x14ac:dyDescent="0.2">
      <c r="C179" s="12"/>
    </row>
    <row r="180" spans="3:3" ht="15.75" customHeight="1" x14ac:dyDescent="0.2">
      <c r="C180" s="12"/>
    </row>
    <row r="185" spans="3:3" ht="15.75" customHeight="1" x14ac:dyDescent="0.2">
      <c r="C185" s="12"/>
    </row>
    <row r="186" spans="3:3" ht="15.75" customHeight="1" x14ac:dyDescent="0.2">
      <c r="C186" s="12"/>
    </row>
    <row r="187" spans="3:3" ht="15.75" customHeight="1" x14ac:dyDescent="0.2">
      <c r="C187" s="12"/>
    </row>
    <row r="188" spans="3:3" ht="15.75" customHeight="1" x14ac:dyDescent="0.2">
      <c r="C188" s="12"/>
    </row>
    <row r="189" spans="3:3" ht="15.75" customHeight="1" x14ac:dyDescent="0.2">
      <c r="C189" s="12"/>
    </row>
    <row r="190" spans="3:3" ht="15.75" customHeight="1" x14ac:dyDescent="0.2">
      <c r="C190" s="12"/>
    </row>
    <row r="191" spans="3:3" ht="15.75" customHeight="1" x14ac:dyDescent="0.2">
      <c r="C191" s="12"/>
    </row>
    <row r="192" spans="3:3" ht="15.75" customHeight="1" x14ac:dyDescent="0.2">
      <c r="C192" s="12"/>
    </row>
    <row r="193" spans="3:3" ht="15.75" customHeight="1" x14ac:dyDescent="0.2">
      <c r="C193" s="12"/>
    </row>
    <row r="194" spans="3:3" ht="15.75" customHeight="1" x14ac:dyDescent="0.2">
      <c r="C194" s="12"/>
    </row>
    <row r="195" spans="3:3" ht="15.75" customHeight="1" x14ac:dyDescent="0.2">
      <c r="C195" s="12"/>
    </row>
  </sheetData>
  <sortState xmlns:xlrd2="http://schemas.microsoft.com/office/spreadsheetml/2017/richdata2" ref="B5:C56">
    <sortCondition ref="B5:B56"/>
  </sortState>
  <mergeCells count="6">
    <mergeCell ref="B3:B4"/>
    <mergeCell ref="C3:C4"/>
    <mergeCell ref="D3:D4"/>
    <mergeCell ref="B29:B30"/>
    <mergeCell ref="C29:C30"/>
    <mergeCell ref="D29:D3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Plantilla Pagos a Proveedores</vt:lpstr>
      <vt:lpstr>Sheet3</vt:lpstr>
      <vt:lpstr>Sheet1</vt:lpstr>
      <vt:lpstr>Sheet2</vt:lpstr>
      <vt:lpstr>'Plantilla Pagos a Proveedores'!Print_Area</vt:lpstr>
      <vt:lpstr>'Plantilla Pagos a Proveedores'!Print_Titles</vt:lpstr>
    </vt:vector>
  </TitlesOfParts>
  <Company>Comision Nacional de Etica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Jay Nadal</cp:lastModifiedBy>
  <cp:lastPrinted>2024-03-07T20:35:15Z</cp:lastPrinted>
  <dcterms:created xsi:type="dcterms:W3CDTF">2006-07-11T17:39:34Z</dcterms:created>
  <dcterms:modified xsi:type="dcterms:W3CDTF">2024-03-13T01:47:40Z</dcterms:modified>
</cp:coreProperties>
</file>