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BF99F33B-C238-45D1-95D6-546CF9E8A0E0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Print_Area" localSheetId="0">'Plantilla Pagos a Proveedores'!$A$1:$I$174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5" l="1"/>
  <c r="H67" i="5" l="1"/>
  <c r="F67" i="5"/>
  <c r="H66" i="5"/>
  <c r="F66" i="5"/>
  <c r="E174" i="5" l="1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H172" i="5" l="1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 l="1"/>
  <c r="H174" i="5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<sst xmlns="http://schemas.openxmlformats.org/spreadsheetml/2006/main" count="904" uniqueCount="331">
  <si>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</si>
  <si>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</si>
  <si>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</si>
  <si>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</si>
  <si>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</si>
  <si>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</si>
  <si>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</si>
  <si>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</si>
  <si>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</si>
  <si>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</si>
  <si>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</si>
  <si>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</si>
  <si>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</si>
  <si>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</si>
  <si>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</si>
  <si>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</si>
  <si>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</si>
  <si>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</si>
  <si>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</si>
  <si>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</si>
  <si>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</si>
  <si>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</si>
  <si>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</si>
  <si>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</si>
  <si>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</si>
  <si>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</si>
  <si>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</si>
  <si>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</si>
  <si>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</si>
  <si>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</si>
  <si>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</si>
  <si>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</si>
  <si>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</si>
  <si>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</si>
  <si>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</si>
  <si>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</si>
  <si>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</si>
  <si>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</si>
  <si>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</si>
  <si>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</si>
  <si>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</si>
  <si>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</si>
  <si>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</si>
  <si>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</si>
  <si>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</si>
  <si>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</si>
  <si>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</si>
  <si>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</si>
  <si>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</si>
  <si>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</si>
  <si>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</si>
  <si>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</si>
  <si>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</si>
  <si>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</si>
  <si>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</si>
  <si>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</si>
  <si>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</si>
  <si>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</si>
  <si>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</si>
  <si>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</si>
  <si>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</si>
  <si>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</si>
  <si>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</si>
  <si>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</si>
  <si>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</si>
  <si>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</si>
  <si>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</si>
  <si>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</si>
  <si>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</si>
  <si>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</si>
  <si>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</si>
  <si>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</si>
  <si>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</si>
  <si>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</si>
  <si>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</si>
  <si>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</si>
  <si>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</si>
  <si>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</si>
  <si>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</si>
  <si>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</si>
  <si>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</si>
  <si>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</si>
  <si>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</si>
  <si>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</si>
  <si>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</si>
  <si>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</si>
  <si>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</si>
  <si>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</si>
  <si>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</si>
  <si>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</si>
  <si>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</si>
  <si>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</si>
  <si>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</si>
  <si>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</si>
  <si>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</si>
  <si>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</si>
  <si>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</si>
  <si>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</si>
  <si>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</si>
  <si>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</si>
  <si>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</si>
  <si>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</si>
  <si>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</si>
  <si>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</si>
  <si>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</si>
  <si>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</si>
  <si>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</si>
  <si>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</si>
  <si>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</si>
  <si>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</si>
  <si>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</si>
  <si>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</si>
  <si>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</si>
  <si>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</si>
  <si>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</si>
  <si>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</si>
  <si>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</si>
  <si>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</si>
  <si>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</si>
  <si>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</si>
  <si>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</si>
  <si>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</si>
  <si>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</si>
  <si>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</si>
  <si>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</si>
  <si>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</si>
  <si>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</si>
  <si>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JORDAD, SRL</t>
  </si>
  <si>
    <t>AGUA PLANETA AZUL S.A.</t>
  </si>
  <si>
    <t>EDUARDO MANRIQUE Y ASOCIADOS, SRL</t>
  </si>
  <si>
    <t xml:space="preserve">CONSULTORES DE DATOS DEL CARIBE , SRL </t>
  </si>
  <si>
    <t>MAGIC MAGNUM VENTURE, SRL</t>
  </si>
  <si>
    <t>WENDY'S MUEBLES, SRL</t>
  </si>
  <si>
    <t>COLUMBUS NEWORT, INC</t>
  </si>
  <si>
    <t xml:space="preserve">EDITORA LISTIN DIARIO C POR A </t>
  </si>
  <si>
    <t>B1500000220</t>
  </si>
  <si>
    <t xml:space="preserve">SERVICIO NACIONAL DE SEGURIDAD INTEGRAL , SRL </t>
  </si>
  <si>
    <t>B1500000496</t>
  </si>
  <si>
    <t>B1500000583</t>
  </si>
  <si>
    <t>FR GROUP SRL</t>
  </si>
  <si>
    <t>B1500000108</t>
  </si>
  <si>
    <t>B1500000109</t>
  </si>
  <si>
    <t xml:space="preserve">OROX INVERSIONES . SRL </t>
  </si>
  <si>
    <t>B1500000524</t>
  </si>
  <si>
    <t>UNIFIED COMMUNICATION SRL</t>
  </si>
  <si>
    <t xml:space="preserve">EDITORA DEL CARIBE , SRL </t>
  </si>
  <si>
    <t>CONSORCIO ENERGETICO PUNTA CANA MACAO</t>
  </si>
  <si>
    <t>COMPU OFFICE DOMINICANA, SRL</t>
  </si>
  <si>
    <t>B1500004781</t>
  </si>
  <si>
    <t>B1500000579</t>
  </si>
  <si>
    <t>B1500000576</t>
  </si>
  <si>
    <t>IQTEk SOLUTIONS, SRL</t>
  </si>
  <si>
    <t>INVERSIONES PRF,SRL</t>
  </si>
  <si>
    <t>B1500000219</t>
  </si>
  <si>
    <t>B1500000739</t>
  </si>
  <si>
    <t>B1500000004</t>
  </si>
  <si>
    <t xml:space="preserve">SEGUROS RESERVAS </t>
  </si>
  <si>
    <t>B1500000663</t>
  </si>
  <si>
    <t>B1500000662</t>
  </si>
  <si>
    <t xml:space="preserve">ABRAHAM EMILIO CORDERO FRIAS </t>
  </si>
  <si>
    <t>BROXTON DOMINICANA, SRL</t>
  </si>
  <si>
    <t>B1500160813</t>
  </si>
  <si>
    <t>B1500160537</t>
  </si>
  <si>
    <t>B1500161082</t>
  </si>
  <si>
    <t>B1500000145</t>
  </si>
  <si>
    <t>B1500000245</t>
  </si>
  <si>
    <t>E450000010953</t>
  </si>
  <si>
    <t>E450000012024</t>
  </si>
  <si>
    <t>E450000011275</t>
  </si>
  <si>
    <t>E450000011360</t>
  </si>
  <si>
    <t>E450000011274</t>
  </si>
  <si>
    <t>E450000010893</t>
  </si>
  <si>
    <t>B1500008378</t>
  </si>
  <si>
    <t>B1500000481</t>
  </si>
  <si>
    <t>GALET, SRL</t>
  </si>
  <si>
    <t>GT CONSULTIN, SRL</t>
  </si>
  <si>
    <t>GRUPO CAROL , SAS</t>
  </si>
  <si>
    <t>ICU SOLUCIONES  EMPRESARIALES , SRL</t>
  </si>
  <si>
    <t>INDUSTRIAS BANILEJAS, SAS</t>
  </si>
  <si>
    <t>INFOSEC LATINAMERICA INC.</t>
  </si>
  <si>
    <t>MAGNA MOTORS, S.A.</t>
  </si>
  <si>
    <t>MAPFRE SALUD ARS, S.A.</t>
  </si>
  <si>
    <t xml:space="preserve">MDL ALTEKNATIVA TECH , SRL </t>
  </si>
  <si>
    <t>B1500000002</t>
  </si>
  <si>
    <t>B1500000022</t>
  </si>
  <si>
    <t>B1500063451</t>
  </si>
  <si>
    <t>B1500000614</t>
  </si>
  <si>
    <t>B1500000546</t>
  </si>
  <si>
    <t>B1500000543</t>
  </si>
  <si>
    <t>B1500000089</t>
  </si>
  <si>
    <t>B1500000206</t>
  </si>
  <si>
    <t>B1500000075</t>
  </si>
  <si>
    <t>B1500000158</t>
  </si>
  <si>
    <t>B1500000159</t>
  </si>
  <si>
    <t>B1500006431</t>
  </si>
  <si>
    <t>B1500000018</t>
  </si>
  <si>
    <t>B1500001407</t>
  </si>
  <si>
    <t>B1500001408</t>
  </si>
  <si>
    <t>B1500001372</t>
  </si>
  <si>
    <t>B1500001419</t>
  </si>
  <si>
    <t>B1500001955</t>
  </si>
  <si>
    <t>B0400002109</t>
  </si>
  <si>
    <t>B0400002110</t>
  </si>
  <si>
    <t>B1500000679</t>
  </si>
  <si>
    <t>B1500000680</t>
  </si>
  <si>
    <t>B1500000234</t>
  </si>
  <si>
    <t>B1500000363</t>
  </si>
  <si>
    <t>GARCIA NUÑEZ CONSULTANTS OUTSOURCING SRL</t>
  </si>
  <si>
    <t>EDESUR DOMINICANA, S.A</t>
  </si>
  <si>
    <t>B1500161516</t>
  </si>
  <si>
    <t>B1500161859</t>
  </si>
  <si>
    <t>BERNARDO ANTONIO GARCIA FAMILIA</t>
  </si>
  <si>
    <t>B1500000112</t>
  </si>
  <si>
    <t>E450000013826</t>
  </si>
  <si>
    <t>E450000013451</t>
  </si>
  <si>
    <t>E450000013512</t>
  </si>
  <si>
    <t>B1500003714</t>
  </si>
  <si>
    <t>B1500014178</t>
  </si>
  <si>
    <t>B1500000035</t>
  </si>
  <si>
    <t>B1500001422</t>
  </si>
  <si>
    <t>DISLANET EIRL</t>
  </si>
  <si>
    <t>B1500000043</t>
  </si>
  <si>
    <t>B1500359969</t>
  </si>
  <si>
    <t>B1500359703</t>
  </si>
  <si>
    <t>B1500359708</t>
  </si>
  <si>
    <t>B1500359788</t>
  </si>
  <si>
    <t>B1500384150</t>
  </si>
  <si>
    <t>B1500384151</t>
  </si>
  <si>
    <t>B1500000221</t>
  </si>
  <si>
    <t>B1500000222</t>
  </si>
  <si>
    <t>B1500000103</t>
  </si>
  <si>
    <t>B1500000067</t>
  </si>
  <si>
    <t>B1500000402</t>
  </si>
  <si>
    <t>B1500000617</t>
  </si>
  <si>
    <t>B1500000490</t>
  </si>
  <si>
    <t>B1500000125</t>
  </si>
  <si>
    <t>B1500003398</t>
  </si>
  <si>
    <t>B1500028313</t>
  </si>
  <si>
    <t>B1500000554</t>
  </si>
  <si>
    <t>E450000000307</t>
  </si>
  <si>
    <t>B1500000207</t>
  </si>
  <si>
    <t>B1500000208</t>
  </si>
  <si>
    <t>B1500000557</t>
  </si>
  <si>
    <t>B1500000555</t>
  </si>
  <si>
    <t>INVERSIONES SANFRA SRL</t>
  </si>
  <si>
    <t>B1500000858</t>
  </si>
  <si>
    <t>B1500000761</t>
  </si>
  <si>
    <t>B1500000085</t>
  </si>
  <si>
    <t>B1500000051</t>
  </si>
  <si>
    <t>B1500008481</t>
  </si>
  <si>
    <t>B1500000161</t>
  </si>
  <si>
    <t>B1500006433</t>
  </si>
  <si>
    <t>B1500000517</t>
  </si>
  <si>
    <t>B1500003600</t>
  </si>
  <si>
    <t>B1500003635</t>
  </si>
  <si>
    <t>B1500000602</t>
  </si>
  <si>
    <t>B1500001227</t>
  </si>
  <si>
    <t>B1500001226</t>
  </si>
  <si>
    <t>B1500000160</t>
  </si>
  <si>
    <t>B1500002305</t>
  </si>
  <si>
    <t>B1500002289</t>
  </si>
  <si>
    <t>B1500002270</t>
  </si>
  <si>
    <t>B1500001549</t>
  </si>
  <si>
    <t>B1500001550</t>
  </si>
  <si>
    <t>B1500001551</t>
  </si>
  <si>
    <t>B1500001552</t>
  </si>
  <si>
    <t>PARQUE ZOOLOGICO NACIONAL</t>
  </si>
  <si>
    <t>B1500000017</t>
  </si>
  <si>
    <t>B1500001956</t>
  </si>
  <si>
    <t>RESOLUCION TECNICA ALDASO</t>
  </si>
  <si>
    <t>B1500000030</t>
  </si>
  <si>
    <t>B1500025329</t>
  </si>
  <si>
    <t>B1500042344</t>
  </si>
  <si>
    <t>B1500042350</t>
  </si>
  <si>
    <t>B1500010325</t>
  </si>
  <si>
    <t>B1500010365</t>
  </si>
  <si>
    <t>B1500010423</t>
  </si>
  <si>
    <t>B1500010422</t>
  </si>
  <si>
    <t>SEGURO NACIONAL DE SALUD</t>
  </si>
  <si>
    <t>B1500008765</t>
  </si>
  <si>
    <t>B1500008959</t>
  </si>
  <si>
    <t>B1500000698</t>
  </si>
  <si>
    <t>B1500000699</t>
  </si>
  <si>
    <t>B1500000058</t>
  </si>
  <si>
    <t>SOLVALMEN, SRL</t>
  </si>
  <si>
    <t>B1500000060</t>
  </si>
  <si>
    <t>B1500000157</t>
  </si>
  <si>
    <t>B1500000487</t>
  </si>
  <si>
    <t>B1500000141</t>
  </si>
  <si>
    <t>B1500000239</t>
  </si>
  <si>
    <t>B1500000240</t>
  </si>
  <si>
    <t>B1500000242</t>
  </si>
  <si>
    <t>B1500000558</t>
  </si>
  <si>
    <t>B1500000372</t>
  </si>
  <si>
    <t>B1500000371</t>
  </si>
  <si>
    <t>E450000014569</t>
  </si>
  <si>
    <t>E450000013909</t>
  </si>
  <si>
    <t>E450000013825</t>
  </si>
  <si>
    <t>B15000004507</t>
  </si>
  <si>
    <t xml:space="preserve"> CORPID, SRL</t>
  </si>
  <si>
    <t xml:space="preserve">CONSTRUCCIONES PALOMINO, SRL </t>
  </si>
  <si>
    <t>EDENORTE DOMINCANA , S.A.</t>
  </si>
  <si>
    <t xml:space="preserve">FL BETANCES &amp; ASOCIDOS , SRL </t>
  </si>
  <si>
    <t>FERREOELECTRO INDUSTRIAL Y REFRIGERACION FYH</t>
  </si>
  <si>
    <t xml:space="preserve">ISAIAS CORPORAN RIVAS </t>
  </si>
  <si>
    <t>B1500000584</t>
  </si>
  <si>
    <t>B1500000585</t>
  </si>
  <si>
    <t xml:space="preserve">JAPINES WORLD SRL </t>
  </si>
  <si>
    <t xml:space="preserve">MP UNIFORMES EMPRESARIALESAS </t>
  </si>
  <si>
    <t xml:space="preserve">MRO MANTENIMIENTO OPERACION Y REPARACION , SRL </t>
  </si>
  <si>
    <t xml:space="preserve">METROTEC SRL </t>
  </si>
  <si>
    <t xml:space="preserve">OFICINA GUBERNAMENTAL DE TECNOLOGIA  DE LA INFORMACION Y COMUNICACION </t>
  </si>
  <si>
    <t xml:space="preserve">SIDESYS SRL </t>
  </si>
  <si>
    <t>SEGURO UNIVERSAL S.A.</t>
  </si>
  <si>
    <t>SOSTENIBILIDAD 3RS</t>
  </si>
  <si>
    <t xml:space="preserve">TURISTRANS TRANSPORTE  Y Y SERVICIOS , SRL </t>
  </si>
  <si>
    <t>URBANVOL SOLUTIONS</t>
  </si>
  <si>
    <t>Correspondiente al Mes: junio   del Año: 2023</t>
  </si>
  <si>
    <t>EXCELL CONSULTING, SRL</t>
  </si>
  <si>
    <t>ENVIO EXPRESO DWN, SRL</t>
  </si>
  <si>
    <t xml:space="preserve">FIOR DALIZA MEJIA RIVERA </t>
  </si>
  <si>
    <t>GLOBAL PROMO JO LE, SRL</t>
  </si>
  <si>
    <t>HUMANO SEGUROS, S.A</t>
  </si>
  <si>
    <t>IDENTIFICACIONES CORPORATIVAS, SRL</t>
  </si>
  <si>
    <t xml:space="preserve">INVERSIONES COQUE SRL </t>
  </si>
  <si>
    <t>JOSE LUIS CAPELLAN MELENDEZ</t>
  </si>
  <si>
    <t>PREDATOR PEST CONTROL , SRL</t>
  </si>
  <si>
    <t>SANTO DOMINGO MOTORS, SRL</t>
  </si>
  <si>
    <t>COMPAÑIA DOMINICANA DE TELEFONOS , S.A.</t>
  </si>
  <si>
    <t>INVERSIONES SIURANA, SRL</t>
  </si>
  <si>
    <t xml:space="preserve">GTG INUSTRIAL ,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</si>
</sst>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color theme="1"/>
      <name val="Calibri Light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6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24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/>
    </xf>
    <xf numFmtId="166" fontId="32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169" fontId="28" fillId="2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2" borderId="0" xfId="0" applyFont="1" applyFill="1" applyAlignment="1">
      <alignment vertical="center"/>
    </xf>
    <xf numFmtId="166" fontId="7" fillId="0" borderId="20" xfId="0" applyNumberFormat="1" applyFont="1" applyBorder="1" applyAlignment="1">
      <alignment horizontal="center"/>
    </xf>
    <xf numFmtId="166" fontId="7" fillId="0" borderId="20" xfId="0" applyNumberFormat="1" applyFont="1" applyBorder="1" applyAlignment="1">
      <alignment vertical="center"/>
    </xf>
    <xf numFmtId="169" fontId="33" fillId="2" borderId="2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167" fontId="34" fillId="2" borderId="1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center" vertical="center" wrapText="1"/>
    </xf>
    <xf numFmtId="164" fontId="33" fillId="2" borderId="1" xfId="5" applyNumberFormat="1" applyFont="1" applyFill="1" applyBorder="1"/>
    <xf numFmtId="164" fontId="34" fillId="2" borderId="1" xfId="0" applyNumberFormat="1" applyFont="1" applyFill="1" applyBorder="1" applyAlignment="1">
      <alignment horizontal="center" vertical="center" wrapText="1"/>
    </xf>
    <xf numFmtId="164" fontId="34" fillId="2" borderId="0" xfId="0" applyNumberFormat="1" applyFont="1" applyFill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center" vertical="center" wrapText="1"/>
    </xf>
    <xf numFmtId="164" fontId="33" fillId="2" borderId="1" xfId="5" applyNumberFormat="1" applyFont="1" applyFill="1" applyBorder="1" applyAlignment="1">
      <alignment horizontal="center" vertical="center" wrapText="1"/>
    </xf>
    <xf numFmtId="164" fontId="34" fillId="2" borderId="1" xfId="5" applyNumberFormat="1" applyFont="1" applyFill="1" applyBorder="1"/>
    <xf numFmtId="0" fontId="33" fillId="2" borderId="1" xfId="0" applyFont="1" applyFill="1" applyBorder="1" applyAlignment="1">
      <alignment horizontal="center"/>
    </xf>
    <xf numFmtId="164" fontId="33" fillId="2" borderId="0" xfId="5" applyNumberFormat="1" applyFont="1" applyFill="1" applyBorder="1"/>
    <xf numFmtId="168" fontId="33" fillId="2" borderId="1" xfId="0" applyNumberFormat="1" applyFont="1" applyFill="1" applyBorder="1" applyAlignment="1">
      <alignment horizontal="center" vertical="center" wrapText="1"/>
    </xf>
    <xf numFmtId="168" fontId="34" fillId="2" borderId="1" xfId="5" applyNumberFormat="1" applyFont="1" applyFill="1" applyBorder="1" applyAlignment="1">
      <alignment vertical="center" wrapText="1"/>
    </xf>
    <xf numFmtId="166" fontId="33" fillId="2" borderId="1" xfId="0" applyNumberFormat="1" applyFont="1" applyFill="1" applyBorder="1" applyAlignment="1">
      <alignment horizontal="center" vertical="center" wrapText="1"/>
    </xf>
    <xf numFmtId="168" fontId="33" fillId="2" borderId="1" xfId="5" applyNumberFormat="1" applyFont="1" applyFill="1" applyBorder="1"/>
    <xf numFmtId="164" fontId="33" fillId="2" borderId="2" xfId="0" applyNumberFormat="1" applyFont="1" applyFill="1" applyBorder="1" applyAlignment="1">
      <alignment horizontal="center" vertical="center" wrapText="1"/>
    </xf>
    <xf numFmtId="164" fontId="33" fillId="2" borderId="2" xfId="5" applyNumberFormat="1" applyFont="1" applyFill="1" applyBorder="1"/>
    <xf numFmtId="0" fontId="33" fillId="2" borderId="2" xfId="0" applyFont="1" applyFill="1" applyBorder="1" applyAlignment="1">
      <alignment vertical="center" wrapText="1"/>
    </xf>
    <xf numFmtId="164" fontId="33" fillId="2" borderId="0" xfId="0" applyNumberFormat="1" applyFont="1" applyFill="1" applyAlignment="1">
      <alignment horizontal="center" vertical="center" wrapText="1"/>
    </xf>
    <xf numFmtId="164" fontId="33" fillId="2" borderId="0" xfId="5" applyNumberFormat="1" applyFont="1" applyFill="1"/>
    <xf numFmtId="169" fontId="33" fillId="2" borderId="1" xfId="0" applyNumberFormat="1" applyFont="1" applyFill="1" applyBorder="1" applyAlignment="1">
      <alignment horizontal="center" vertical="center"/>
    </xf>
    <xf numFmtId="164" fontId="33" fillId="2" borderId="1" xfId="5" applyNumberFormat="1" applyFont="1" applyFill="1" applyBorder="1" applyAlignment="1">
      <alignment horizontal="center" vertical="center"/>
    </xf>
    <xf numFmtId="14" fontId="33" fillId="2" borderId="1" xfId="0" applyNumberFormat="1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</cellXfs>
  <cellStyles count="8">
    <cellStyle name="Comma" xfId="5" builtinId="3"/>
    <cellStyle name="Comma 2" xfId="7" xr:uid="{00000000-0005-0000-0000-000001000000}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FFCC99"/>
      <color rgb="FF669900"/>
      <color rgb="FFCCCC00"/>
      <color rgb="FFCCCCFF"/>
      <color rgb="FF9AECD8"/>
      <color rgb="FFCCFF66"/>
      <color rgb="FF66FFCC"/>
      <color rgb="FF339966"/>
      <color rgb="FF00CC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1493610</xdr:colOff>
      <xdr:row>1</xdr:row>
      <xdr:rowOff>197967</xdr:rowOff>
    </xdr:from>
    <xdr:to>
      <xdr:col>8</xdr:col>
      <xdr:colOff>2040051</xdr:colOff>
      <xdr:row>8</xdr:row>
      <xdr:rowOff>297511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6031141" y="519436"/>
          <a:ext cx="2577118" cy="17902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75"/>
  <sheetViews>
    <sheetView showGridLines="0" tabSelected="1" zoomScale="90" zoomScaleNormal="90" workbookViewId="0">
      <selection activeCell="J12" sqref="J12"/>
    </sheetView>
  </sheetViews>
  <sheetFormatPr defaultColWidth="77.7109375" defaultRowHeight="25.5" x14ac:dyDescent="0.35"/>
  <cols>
    <col min="1" max="1" width="47.5703125" style="86" customWidth="1"/>
    <col min="2" max="2" width="43.5703125" style="87" customWidth="1"/>
    <col min="3" max="3" width="26.5703125" style="88" customWidth="1"/>
    <col min="4" max="4" width="20.28515625" style="86" customWidth="1"/>
    <col min="5" max="5" width="25.85546875" style="89" customWidth="1"/>
    <col min="6" max="6" width="18.7109375" style="86" customWidth="1"/>
    <col min="7" max="7" width="17.140625" style="86" customWidth="1"/>
    <col min="8" max="8" width="30.28515625" style="84" customWidth="1"/>
    <col min="9" max="9" width="34.5703125" style="86" customWidth="1"/>
    <col min="10" max="16384" width="77.7109375" style="87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60" t="s">
        <v>95</v>
      </c>
      <c r="B7" s="160"/>
      <c r="C7" s="160"/>
      <c r="D7" s="160"/>
      <c r="E7" s="160"/>
      <c r="F7" s="160"/>
      <c r="G7" s="160"/>
      <c r="H7" s="160"/>
      <c r="I7" s="160"/>
    </row>
    <row r="8" spans="1:9" ht="22.5" customHeight="1" x14ac:dyDescent="0.2">
      <c r="A8" s="135" t="s">
        <v>117</v>
      </c>
      <c r="B8" s="135"/>
      <c r="C8" s="135"/>
      <c r="D8" s="135"/>
      <c r="E8" s="135"/>
      <c r="F8" s="135"/>
      <c r="G8" s="135"/>
      <c r="H8" s="135"/>
      <c r="I8" s="135"/>
    </row>
    <row r="9" spans="1:9" ht="26.25" x14ac:dyDescent="0.4">
      <c r="A9" s="90"/>
      <c r="B9" s="90"/>
      <c r="C9" s="91"/>
      <c r="D9" s="90"/>
      <c r="E9" s="92"/>
      <c r="F9" s="93"/>
      <c r="G9" s="90"/>
      <c r="H9" s="85"/>
      <c r="I9" s="93"/>
    </row>
    <row r="10" spans="1:9" s="101" customFormat="1" ht="49.5" customHeight="1" x14ac:dyDescent="0.2">
      <c r="A10" s="132" t="s">
        <v>317</v>
      </c>
      <c r="B10" s="132"/>
      <c r="C10" s="132"/>
      <c r="D10" s="132"/>
      <c r="E10" s="132"/>
      <c r="F10" s="132"/>
      <c r="G10" s="132"/>
      <c r="H10" s="132"/>
      <c r="I10" s="136"/>
    </row>
    <row r="11" spans="1:9" s="102" customFormat="1" ht="26.25" customHeight="1" x14ac:dyDescent="0.2">
      <c r="A11" s="134" t="s">
        <v>126</v>
      </c>
      <c r="B11" s="137" t="s">
        <v>3</v>
      </c>
      <c r="C11" s="134" t="s">
        <v>1</v>
      </c>
      <c r="D11" s="134" t="s">
        <v>118</v>
      </c>
      <c r="E11" s="133" t="s">
        <v>119</v>
      </c>
      <c r="F11" s="134" t="s">
        <v>120</v>
      </c>
      <c r="G11" s="134" t="s">
        <v>121</v>
      </c>
      <c r="H11" s="133" t="s">
        <v>122</v>
      </c>
      <c r="I11" s="134" t="s">
        <v>123</v>
      </c>
    </row>
    <row r="12" spans="1:9" s="102" customFormat="1" ht="60.75" customHeight="1" x14ac:dyDescent="0.2">
      <c r="A12" s="134"/>
      <c r="B12" s="137"/>
      <c r="C12" s="134"/>
      <c r="D12" s="134"/>
      <c r="E12" s="133"/>
      <c r="F12" s="134"/>
      <c r="G12" s="134"/>
      <c r="H12" s="133"/>
      <c r="I12" s="134"/>
    </row>
    <row r="13" spans="1:9" s="102" customFormat="1" ht="32.25" customHeight="1" x14ac:dyDescent="0.2">
      <c r="A13" s="94" t="s">
        <v>10</v>
      </c>
      <c r="B13" s="94" t="s">
        <v>5</v>
      </c>
      <c r="C13" s="95"/>
      <c r="D13" s="100"/>
      <c r="E13" s="98">
        <v>5600</v>
      </c>
      <c r="F13" s="96"/>
      <c r="G13" s="96"/>
      <c r="H13" s="96">
        <f t="shared" ref="H13:H78" si="0">E13-G13</f>
        <v>5600</v>
      </c>
      <c r="I13" s="97" t="s">
        <v>124</v>
      </c>
    </row>
    <row r="14" spans="1:9" s="102" customFormat="1" ht="32.25" customHeight="1" x14ac:dyDescent="0.2">
      <c r="A14" s="110" t="s">
        <v>128</v>
      </c>
      <c r="B14" s="99" t="s">
        <v>116</v>
      </c>
      <c r="C14" s="109" t="s">
        <v>161</v>
      </c>
      <c r="D14" s="105">
        <v>45068</v>
      </c>
      <c r="E14" s="112">
        <v>4500</v>
      </c>
      <c r="F14" s="97">
        <f t="shared" ref="F14" si="1">+D14+30</f>
        <v>45098</v>
      </c>
      <c r="G14" s="96">
        <v>0</v>
      </c>
      <c r="H14" s="96">
        <f t="shared" si="0"/>
        <v>4500</v>
      </c>
      <c r="I14" s="97" t="s">
        <v>124</v>
      </c>
    </row>
    <row r="15" spans="1:9" s="102" customFormat="1" ht="32.25" customHeight="1" x14ac:dyDescent="0.2">
      <c r="A15" s="110" t="s">
        <v>128</v>
      </c>
      <c r="B15" s="99" t="s">
        <v>116</v>
      </c>
      <c r="C15" s="109" t="s">
        <v>162</v>
      </c>
      <c r="D15" s="105">
        <v>45083</v>
      </c>
      <c r="E15" s="112">
        <v>2460</v>
      </c>
      <c r="F15" s="97">
        <f t="shared" ref="F15:F80" si="2">+D15+30</f>
        <v>45113</v>
      </c>
      <c r="G15" s="96">
        <v>0</v>
      </c>
      <c r="H15" s="96">
        <f t="shared" si="0"/>
        <v>2460</v>
      </c>
      <c r="I15" s="97" t="s">
        <v>124</v>
      </c>
    </row>
    <row r="16" spans="1:9" s="102" customFormat="1" ht="32.25" customHeight="1" x14ac:dyDescent="0.2">
      <c r="A16" s="110" t="s">
        <v>128</v>
      </c>
      <c r="B16" s="99" t="s">
        <v>116</v>
      </c>
      <c r="C16" s="109" t="s">
        <v>163</v>
      </c>
      <c r="D16" s="105">
        <v>45083</v>
      </c>
      <c r="E16" s="112">
        <v>4800</v>
      </c>
      <c r="F16" s="97">
        <f t="shared" si="2"/>
        <v>45113</v>
      </c>
      <c r="G16" s="96">
        <v>0</v>
      </c>
      <c r="H16" s="96">
        <f t="shared" si="0"/>
        <v>4800</v>
      </c>
      <c r="I16" s="97" t="s">
        <v>124</v>
      </c>
    </row>
    <row r="17" spans="1:9" s="102" customFormat="1" ht="32.25" customHeight="1" x14ac:dyDescent="0.2">
      <c r="A17" s="110" t="s">
        <v>128</v>
      </c>
      <c r="B17" s="99" t="s">
        <v>116</v>
      </c>
      <c r="C17" s="109" t="s">
        <v>209</v>
      </c>
      <c r="D17" s="105">
        <v>45096</v>
      </c>
      <c r="E17" s="112">
        <v>3900</v>
      </c>
      <c r="F17" s="97">
        <f t="shared" si="2"/>
        <v>45126</v>
      </c>
      <c r="G17" s="96">
        <v>0</v>
      </c>
      <c r="H17" s="96">
        <f t="shared" si="0"/>
        <v>3900</v>
      </c>
      <c r="I17" s="97" t="s">
        <v>124</v>
      </c>
    </row>
    <row r="18" spans="1:9" s="102" customFormat="1" ht="32.25" customHeight="1" x14ac:dyDescent="0.2">
      <c r="A18" s="110" t="s">
        <v>128</v>
      </c>
      <c r="B18" s="99" t="s">
        <v>116</v>
      </c>
      <c r="C18" s="109" t="s">
        <v>210</v>
      </c>
      <c r="D18" s="105">
        <v>45106</v>
      </c>
      <c r="E18" s="112">
        <v>4200</v>
      </c>
      <c r="F18" s="97">
        <f t="shared" si="2"/>
        <v>45136</v>
      </c>
      <c r="G18" s="96">
        <v>0</v>
      </c>
      <c r="H18" s="96">
        <f t="shared" si="0"/>
        <v>4200</v>
      </c>
      <c r="I18" s="97" t="s">
        <v>124</v>
      </c>
    </row>
    <row r="19" spans="1:9" s="102" customFormat="1" ht="32.25" customHeight="1" x14ac:dyDescent="0.2">
      <c r="A19" s="110" t="s">
        <v>159</v>
      </c>
      <c r="B19" s="99" t="s">
        <v>116</v>
      </c>
      <c r="C19" s="109" t="s">
        <v>164</v>
      </c>
      <c r="D19" s="105">
        <v>45076</v>
      </c>
      <c r="E19" s="112">
        <v>33040</v>
      </c>
      <c r="F19" s="97">
        <f t="shared" si="2"/>
        <v>45106</v>
      </c>
      <c r="G19" s="96">
        <v>0</v>
      </c>
      <c r="H19" s="96">
        <f t="shared" si="0"/>
        <v>33040</v>
      </c>
      <c r="I19" s="97" t="s">
        <v>124</v>
      </c>
    </row>
    <row r="20" spans="1:9" s="102" customFormat="1" ht="32.25" customHeight="1" x14ac:dyDescent="0.2">
      <c r="A20" s="110" t="s">
        <v>160</v>
      </c>
      <c r="B20" s="99" t="s">
        <v>116</v>
      </c>
      <c r="C20" s="109" t="s">
        <v>165</v>
      </c>
      <c r="D20" s="105">
        <v>45062</v>
      </c>
      <c r="E20" s="113">
        <v>95606.41</v>
      </c>
      <c r="F20" s="97">
        <f t="shared" si="2"/>
        <v>45092</v>
      </c>
      <c r="G20" s="96">
        <v>0</v>
      </c>
      <c r="H20" s="96">
        <f t="shared" si="0"/>
        <v>95606.41</v>
      </c>
      <c r="I20" s="97" t="s">
        <v>124</v>
      </c>
    </row>
    <row r="21" spans="1:9" s="102" customFormat="1" ht="32.25" customHeight="1" x14ac:dyDescent="0.2">
      <c r="A21" s="110" t="s">
        <v>211</v>
      </c>
      <c r="B21" s="99" t="s">
        <v>116</v>
      </c>
      <c r="C21" s="109" t="s">
        <v>212</v>
      </c>
      <c r="D21" s="105">
        <v>45103</v>
      </c>
      <c r="E21" s="112">
        <v>24780</v>
      </c>
      <c r="F21" s="97">
        <f t="shared" si="2"/>
        <v>45133</v>
      </c>
      <c r="G21" s="96">
        <v>0</v>
      </c>
      <c r="H21" s="96">
        <f t="shared" si="0"/>
        <v>24780</v>
      </c>
      <c r="I21" s="97" t="s">
        <v>124</v>
      </c>
    </row>
    <row r="22" spans="1:9" s="102" customFormat="1" ht="32.25" customHeight="1" x14ac:dyDescent="0.2">
      <c r="A22" s="110" t="s">
        <v>146</v>
      </c>
      <c r="B22" s="99" t="s">
        <v>116</v>
      </c>
      <c r="C22" s="109" t="s">
        <v>217</v>
      </c>
      <c r="D22" s="105">
        <v>45092</v>
      </c>
      <c r="E22" s="114">
        <v>19436.29</v>
      </c>
      <c r="F22" s="97">
        <f t="shared" si="2"/>
        <v>45122</v>
      </c>
      <c r="G22" s="96">
        <v>0</v>
      </c>
      <c r="H22" s="96">
        <f t="shared" si="0"/>
        <v>19436.29</v>
      </c>
      <c r="I22" s="97" t="s">
        <v>124</v>
      </c>
    </row>
    <row r="23" spans="1:9" s="102" customFormat="1" ht="32.25" customHeight="1" x14ac:dyDescent="0.2">
      <c r="A23" s="110" t="s">
        <v>130</v>
      </c>
      <c r="B23" s="99" t="s">
        <v>116</v>
      </c>
      <c r="C23" s="109" t="s">
        <v>219</v>
      </c>
      <c r="D23" s="105">
        <v>45089</v>
      </c>
      <c r="E23" s="112">
        <v>10670.88</v>
      </c>
      <c r="F23" s="97">
        <f t="shared" si="2"/>
        <v>45119</v>
      </c>
      <c r="G23" s="96">
        <v>0</v>
      </c>
      <c r="H23" s="96">
        <f t="shared" si="0"/>
        <v>10670.88</v>
      </c>
      <c r="I23" s="97" t="s">
        <v>124</v>
      </c>
    </row>
    <row r="24" spans="1:9" s="102" customFormat="1" ht="32.25" customHeight="1" x14ac:dyDescent="0.2">
      <c r="A24" s="110" t="s">
        <v>328</v>
      </c>
      <c r="B24" s="99" t="s">
        <v>116</v>
      </c>
      <c r="C24" s="109" t="s">
        <v>166</v>
      </c>
      <c r="D24" s="105">
        <v>45073</v>
      </c>
      <c r="E24" s="115">
        <v>254086.85</v>
      </c>
      <c r="F24" s="97">
        <f t="shared" si="2"/>
        <v>45103</v>
      </c>
      <c r="G24" s="96">
        <v>0</v>
      </c>
      <c r="H24" s="96">
        <f t="shared" si="0"/>
        <v>254086.85</v>
      </c>
      <c r="I24" s="97" t="s">
        <v>124</v>
      </c>
    </row>
    <row r="25" spans="1:9" s="102" customFormat="1" ht="32.25" customHeight="1" x14ac:dyDescent="0.2">
      <c r="A25" s="110" t="s">
        <v>328</v>
      </c>
      <c r="B25" s="99" t="s">
        <v>116</v>
      </c>
      <c r="C25" s="109" t="s">
        <v>167</v>
      </c>
      <c r="D25" s="105">
        <v>45073</v>
      </c>
      <c r="E25" s="116">
        <v>6654.28</v>
      </c>
      <c r="F25" s="97">
        <f t="shared" si="2"/>
        <v>45103</v>
      </c>
      <c r="G25" s="96">
        <v>0</v>
      </c>
      <c r="H25" s="96">
        <f t="shared" si="0"/>
        <v>6654.28</v>
      </c>
      <c r="I25" s="97" t="s">
        <v>124</v>
      </c>
    </row>
    <row r="26" spans="1:9" s="102" customFormat="1" ht="32.25" customHeight="1" x14ac:dyDescent="0.2">
      <c r="A26" s="110" t="s">
        <v>328</v>
      </c>
      <c r="B26" s="99" t="s">
        <v>116</v>
      </c>
      <c r="C26" s="109" t="s">
        <v>168</v>
      </c>
      <c r="D26" s="105">
        <v>45073</v>
      </c>
      <c r="E26" s="112">
        <v>406052.24</v>
      </c>
      <c r="F26" s="97">
        <f t="shared" si="2"/>
        <v>45103</v>
      </c>
      <c r="G26" s="96">
        <v>0</v>
      </c>
      <c r="H26" s="96">
        <f t="shared" si="0"/>
        <v>406052.24</v>
      </c>
      <c r="I26" s="97" t="s">
        <v>124</v>
      </c>
    </row>
    <row r="27" spans="1:9" s="102" customFormat="1" ht="32.25" customHeight="1" x14ac:dyDescent="0.2">
      <c r="A27" s="110" t="s">
        <v>328</v>
      </c>
      <c r="B27" s="99" t="s">
        <v>116</v>
      </c>
      <c r="C27" s="109" t="s">
        <v>169</v>
      </c>
      <c r="D27" s="105">
        <v>45073</v>
      </c>
      <c r="E27" s="112">
        <v>2131.36</v>
      </c>
      <c r="F27" s="97">
        <f t="shared" si="2"/>
        <v>45103</v>
      </c>
      <c r="G27" s="96">
        <v>0</v>
      </c>
      <c r="H27" s="96">
        <f t="shared" si="0"/>
        <v>2131.36</v>
      </c>
      <c r="I27" s="97" t="s">
        <v>124</v>
      </c>
    </row>
    <row r="28" spans="1:9" s="102" customFormat="1" ht="32.25" customHeight="1" x14ac:dyDescent="0.2">
      <c r="A28" s="110" t="s">
        <v>328</v>
      </c>
      <c r="B28" s="99" t="s">
        <v>116</v>
      </c>
      <c r="C28" s="109" t="s">
        <v>170</v>
      </c>
      <c r="D28" s="105">
        <v>45073</v>
      </c>
      <c r="E28" s="112">
        <v>13294.18</v>
      </c>
      <c r="F28" s="97">
        <f t="shared" si="2"/>
        <v>45103</v>
      </c>
      <c r="G28" s="96">
        <v>0</v>
      </c>
      <c r="H28" s="96">
        <f t="shared" si="0"/>
        <v>13294.18</v>
      </c>
      <c r="I28" s="97" t="s">
        <v>124</v>
      </c>
    </row>
    <row r="29" spans="1:9" s="102" customFormat="1" ht="32.25" customHeight="1" x14ac:dyDescent="0.2">
      <c r="A29" s="110" t="s">
        <v>328</v>
      </c>
      <c r="B29" s="99" t="s">
        <v>116</v>
      </c>
      <c r="C29" s="109" t="s">
        <v>171</v>
      </c>
      <c r="D29" s="105">
        <v>45073</v>
      </c>
      <c r="E29" s="117">
        <v>4340.1499999999996</v>
      </c>
      <c r="F29" s="97">
        <f t="shared" si="2"/>
        <v>45103</v>
      </c>
      <c r="G29" s="96">
        <v>0</v>
      </c>
      <c r="H29" s="96">
        <f t="shared" si="0"/>
        <v>4340.1499999999996</v>
      </c>
      <c r="I29" s="97" t="s">
        <v>124</v>
      </c>
    </row>
    <row r="30" spans="1:9" s="102" customFormat="1" ht="32.25" customHeight="1" x14ac:dyDescent="0.2">
      <c r="A30" s="110" t="s">
        <v>328</v>
      </c>
      <c r="B30" s="99" t="s">
        <v>116</v>
      </c>
      <c r="C30" s="109" t="s">
        <v>215</v>
      </c>
      <c r="D30" s="105">
        <v>45104</v>
      </c>
      <c r="E30" s="115">
        <v>194428.49</v>
      </c>
      <c r="F30" s="97">
        <f t="shared" si="2"/>
        <v>45134</v>
      </c>
      <c r="G30" s="96">
        <v>0</v>
      </c>
      <c r="H30" s="96">
        <f t="shared" si="0"/>
        <v>194428.49</v>
      </c>
      <c r="I30" s="97" t="s">
        <v>124</v>
      </c>
    </row>
    <row r="31" spans="1:9" s="102" customFormat="1" ht="32.25" customHeight="1" x14ac:dyDescent="0.2">
      <c r="A31" s="110" t="s">
        <v>328</v>
      </c>
      <c r="B31" s="99" t="s">
        <v>116</v>
      </c>
      <c r="C31" s="109" t="s">
        <v>295</v>
      </c>
      <c r="D31" s="105">
        <v>45104</v>
      </c>
      <c r="E31" s="116">
        <v>6647.76</v>
      </c>
      <c r="F31" s="97">
        <f t="shared" si="2"/>
        <v>45134</v>
      </c>
      <c r="G31" s="96">
        <v>0</v>
      </c>
      <c r="H31" s="96">
        <f t="shared" si="0"/>
        <v>6647.76</v>
      </c>
      <c r="I31" s="97" t="s">
        <v>124</v>
      </c>
    </row>
    <row r="32" spans="1:9" s="102" customFormat="1" ht="32.25" customHeight="1" x14ac:dyDescent="0.2">
      <c r="A32" s="110" t="s">
        <v>328</v>
      </c>
      <c r="B32" s="99" t="s">
        <v>116</v>
      </c>
      <c r="C32" s="109" t="s">
        <v>213</v>
      </c>
      <c r="D32" s="105">
        <v>45104</v>
      </c>
      <c r="E32" s="112">
        <v>401904.79</v>
      </c>
      <c r="F32" s="97">
        <f t="shared" si="2"/>
        <v>45134</v>
      </c>
      <c r="G32" s="96">
        <v>0</v>
      </c>
      <c r="H32" s="96">
        <f t="shared" si="0"/>
        <v>401904.79</v>
      </c>
      <c r="I32" s="97" t="s">
        <v>124</v>
      </c>
    </row>
    <row r="33" spans="1:9" s="102" customFormat="1" ht="32.25" customHeight="1" x14ac:dyDescent="0.2">
      <c r="A33" s="110" t="s">
        <v>328</v>
      </c>
      <c r="B33" s="99" t="s">
        <v>116</v>
      </c>
      <c r="C33" s="109" t="s">
        <v>296</v>
      </c>
      <c r="D33" s="105">
        <v>45104</v>
      </c>
      <c r="E33" s="112">
        <v>2131.3000000000002</v>
      </c>
      <c r="F33" s="97">
        <f t="shared" si="2"/>
        <v>45134</v>
      </c>
      <c r="G33" s="96">
        <v>0</v>
      </c>
      <c r="H33" s="96">
        <f t="shared" si="0"/>
        <v>2131.3000000000002</v>
      </c>
      <c r="I33" s="97" t="s">
        <v>124</v>
      </c>
    </row>
    <row r="34" spans="1:9" s="102" customFormat="1" ht="32.25" customHeight="1" x14ac:dyDescent="0.2">
      <c r="A34" s="110" t="s">
        <v>328</v>
      </c>
      <c r="B34" s="99" t="s">
        <v>116</v>
      </c>
      <c r="C34" s="109" t="s">
        <v>297</v>
      </c>
      <c r="D34" s="105">
        <v>45104</v>
      </c>
      <c r="E34" s="112">
        <v>13290.2</v>
      </c>
      <c r="F34" s="97">
        <f t="shared" si="2"/>
        <v>45134</v>
      </c>
      <c r="G34" s="96">
        <v>0</v>
      </c>
      <c r="H34" s="96">
        <f t="shared" si="0"/>
        <v>13290.2</v>
      </c>
      <c r="I34" s="97" t="s">
        <v>124</v>
      </c>
    </row>
    <row r="35" spans="1:9" s="102" customFormat="1" ht="32.25" customHeight="1" x14ac:dyDescent="0.2">
      <c r="A35" s="110" t="s">
        <v>328</v>
      </c>
      <c r="B35" s="99" t="s">
        <v>116</v>
      </c>
      <c r="C35" s="109" t="s">
        <v>214</v>
      </c>
      <c r="D35" s="105">
        <v>45104</v>
      </c>
      <c r="E35" s="117">
        <v>4337.28</v>
      </c>
      <c r="F35" s="97">
        <f t="shared" si="2"/>
        <v>45134</v>
      </c>
      <c r="G35" s="96">
        <v>0</v>
      </c>
      <c r="H35" s="96">
        <f t="shared" si="0"/>
        <v>4337.28</v>
      </c>
      <c r="I35" s="97" t="s">
        <v>124</v>
      </c>
    </row>
    <row r="36" spans="1:9" s="102" customFormat="1" ht="32.25" customHeight="1" x14ac:dyDescent="0.2">
      <c r="A36" s="110" t="s">
        <v>133</v>
      </c>
      <c r="B36" s="99" t="s">
        <v>116</v>
      </c>
      <c r="C36" s="109" t="s">
        <v>298</v>
      </c>
      <c r="D36" s="105">
        <v>45078</v>
      </c>
      <c r="E36" s="115">
        <v>2029826.01</v>
      </c>
      <c r="F36" s="97">
        <f t="shared" si="2"/>
        <v>45108</v>
      </c>
      <c r="G36" s="96">
        <v>0</v>
      </c>
      <c r="H36" s="96">
        <f t="shared" si="0"/>
        <v>2029826.01</v>
      </c>
      <c r="I36" s="97" t="s">
        <v>124</v>
      </c>
    </row>
    <row r="37" spans="1:9" s="102" customFormat="1" ht="32.25" customHeight="1" x14ac:dyDescent="0.2">
      <c r="A37" s="110" t="s">
        <v>147</v>
      </c>
      <c r="B37" s="99" t="s">
        <v>116</v>
      </c>
      <c r="C37" s="109" t="s">
        <v>216</v>
      </c>
      <c r="D37" s="105">
        <v>45078</v>
      </c>
      <c r="E37" s="112">
        <v>116050.71</v>
      </c>
      <c r="F37" s="97">
        <f t="shared" si="2"/>
        <v>45108</v>
      </c>
      <c r="G37" s="96">
        <v>0</v>
      </c>
      <c r="H37" s="96">
        <f t="shared" si="0"/>
        <v>116050.71</v>
      </c>
      <c r="I37" s="97" t="s">
        <v>124</v>
      </c>
    </row>
    <row r="38" spans="1:9" s="102" customFormat="1" ht="32.25" customHeight="1" x14ac:dyDescent="0.2">
      <c r="A38" s="110" t="s">
        <v>299</v>
      </c>
      <c r="B38" s="99" t="s">
        <v>116</v>
      </c>
      <c r="C38" s="109" t="s">
        <v>191</v>
      </c>
      <c r="D38" s="105">
        <v>45092</v>
      </c>
      <c r="E38" s="112">
        <v>44524.94</v>
      </c>
      <c r="F38" s="97">
        <f t="shared" si="2"/>
        <v>45122</v>
      </c>
      <c r="G38" s="96">
        <v>0</v>
      </c>
      <c r="H38" s="96">
        <f t="shared" si="0"/>
        <v>44524.94</v>
      </c>
      <c r="I38" s="97" t="s">
        <v>124</v>
      </c>
    </row>
    <row r="39" spans="1:9" s="102" customFormat="1" ht="32.25" customHeight="1" x14ac:dyDescent="0.2">
      <c r="A39" s="110" t="s">
        <v>300</v>
      </c>
      <c r="B39" s="99" t="s">
        <v>116</v>
      </c>
      <c r="C39" s="109" t="s">
        <v>218</v>
      </c>
      <c r="D39" s="105">
        <v>45099</v>
      </c>
      <c r="E39" s="112">
        <v>1017618.53</v>
      </c>
      <c r="F39" s="97">
        <f t="shared" si="2"/>
        <v>45129</v>
      </c>
      <c r="G39" s="96">
        <v>0</v>
      </c>
      <c r="H39" s="96">
        <f t="shared" si="0"/>
        <v>1017618.53</v>
      </c>
      <c r="I39" s="97" t="s">
        <v>124</v>
      </c>
    </row>
    <row r="40" spans="1:9" s="102" customFormat="1" ht="32.25" customHeight="1" x14ac:dyDescent="0.2">
      <c r="A40" s="110" t="s">
        <v>220</v>
      </c>
      <c r="B40" s="99" t="s">
        <v>116</v>
      </c>
      <c r="C40" s="109" t="s">
        <v>221</v>
      </c>
      <c r="D40" s="105">
        <v>45082</v>
      </c>
      <c r="E40" s="115">
        <v>109740</v>
      </c>
      <c r="F40" s="97">
        <f t="shared" si="2"/>
        <v>45112</v>
      </c>
      <c r="G40" s="96">
        <v>0</v>
      </c>
      <c r="H40" s="96">
        <f t="shared" si="0"/>
        <v>109740</v>
      </c>
      <c r="I40" s="97" t="s">
        <v>124</v>
      </c>
    </row>
    <row r="41" spans="1:9" s="102" customFormat="1" ht="32.25" customHeight="1" x14ac:dyDescent="0.2">
      <c r="A41" s="110" t="s">
        <v>208</v>
      </c>
      <c r="B41" s="99" t="s">
        <v>116</v>
      </c>
      <c r="C41" s="109" t="s">
        <v>226</v>
      </c>
      <c r="D41" s="105">
        <v>45107</v>
      </c>
      <c r="E41" s="115">
        <v>128350.43</v>
      </c>
      <c r="F41" s="97">
        <f t="shared" si="2"/>
        <v>45137</v>
      </c>
      <c r="G41" s="96">
        <v>0</v>
      </c>
      <c r="H41" s="96">
        <f t="shared" si="0"/>
        <v>128350.43</v>
      </c>
      <c r="I41" s="97" t="s">
        <v>124</v>
      </c>
    </row>
    <row r="42" spans="1:9" s="102" customFormat="1" ht="32.25" customHeight="1" x14ac:dyDescent="0.2">
      <c r="A42" s="110" t="s">
        <v>208</v>
      </c>
      <c r="B42" s="99" t="s">
        <v>116</v>
      </c>
      <c r="C42" s="109" t="s">
        <v>227</v>
      </c>
      <c r="D42" s="105">
        <v>45107</v>
      </c>
      <c r="E42" s="115">
        <v>113088.37</v>
      </c>
      <c r="F42" s="97">
        <f t="shared" si="2"/>
        <v>45137</v>
      </c>
      <c r="G42" s="96">
        <v>0</v>
      </c>
      <c r="H42" s="96">
        <f t="shared" si="0"/>
        <v>113088.37</v>
      </c>
      <c r="I42" s="97" t="s">
        <v>124</v>
      </c>
    </row>
    <row r="43" spans="1:9" s="102" customFormat="1" ht="32.25" customHeight="1" x14ac:dyDescent="0.2">
      <c r="A43" s="110" t="s">
        <v>129</v>
      </c>
      <c r="B43" s="99" t="s">
        <v>116</v>
      </c>
      <c r="C43" s="111" t="s">
        <v>135</v>
      </c>
      <c r="D43" s="105">
        <v>45091</v>
      </c>
      <c r="E43" s="115">
        <v>30045.75</v>
      </c>
      <c r="F43" s="97">
        <f t="shared" si="2"/>
        <v>45121</v>
      </c>
      <c r="G43" s="96">
        <v>0</v>
      </c>
      <c r="H43" s="96">
        <f t="shared" si="0"/>
        <v>30045.75</v>
      </c>
      <c r="I43" s="97" t="s">
        <v>124</v>
      </c>
    </row>
    <row r="44" spans="1:9" s="102" customFormat="1" ht="32.25" customHeight="1" x14ac:dyDescent="0.2">
      <c r="A44" s="110" t="s">
        <v>129</v>
      </c>
      <c r="B44" s="99" t="s">
        <v>116</v>
      </c>
      <c r="C44" s="111" t="s">
        <v>229</v>
      </c>
      <c r="D44" s="105">
        <v>45107</v>
      </c>
      <c r="E44" s="115">
        <v>71136.3</v>
      </c>
      <c r="F44" s="97">
        <f t="shared" si="2"/>
        <v>45137</v>
      </c>
      <c r="G44" s="96">
        <v>0</v>
      </c>
      <c r="H44" s="96">
        <f t="shared" si="0"/>
        <v>71136.3</v>
      </c>
      <c r="I44" s="97" t="s">
        <v>124</v>
      </c>
    </row>
    <row r="45" spans="1:9" s="102" customFormat="1" ht="32.25" customHeight="1" x14ac:dyDescent="0.2">
      <c r="A45" s="110" t="s">
        <v>129</v>
      </c>
      <c r="B45" s="99" t="s">
        <v>116</v>
      </c>
      <c r="C45" s="111" t="s">
        <v>228</v>
      </c>
      <c r="D45" s="105">
        <v>45107</v>
      </c>
      <c r="E45" s="115">
        <v>177354</v>
      </c>
      <c r="F45" s="97">
        <f t="shared" si="2"/>
        <v>45137</v>
      </c>
      <c r="G45" s="96">
        <v>0</v>
      </c>
      <c r="H45" s="96">
        <f t="shared" si="0"/>
        <v>177354</v>
      </c>
      <c r="I45" s="97" t="s">
        <v>124</v>
      </c>
    </row>
    <row r="46" spans="1:9" s="102" customFormat="1" ht="32.25" customHeight="1" x14ac:dyDescent="0.2">
      <c r="A46" s="110" t="s">
        <v>301</v>
      </c>
      <c r="B46" s="99" t="s">
        <v>116</v>
      </c>
      <c r="C46" s="118" t="s">
        <v>222</v>
      </c>
      <c r="D46" s="105">
        <v>45082</v>
      </c>
      <c r="E46" s="119">
        <v>13414.3</v>
      </c>
      <c r="F46" s="97">
        <f t="shared" si="2"/>
        <v>45112</v>
      </c>
      <c r="G46" s="96">
        <v>0</v>
      </c>
      <c r="H46" s="96">
        <f t="shared" si="0"/>
        <v>13414.3</v>
      </c>
      <c r="I46" s="97" t="s">
        <v>124</v>
      </c>
    </row>
    <row r="47" spans="1:9" s="102" customFormat="1" ht="32.25" customHeight="1" x14ac:dyDescent="0.2">
      <c r="A47" s="110" t="s">
        <v>301</v>
      </c>
      <c r="B47" s="99" t="s">
        <v>116</v>
      </c>
      <c r="C47" s="118" t="s">
        <v>223</v>
      </c>
      <c r="D47" s="105">
        <v>45082</v>
      </c>
      <c r="E47" s="112">
        <v>11473</v>
      </c>
      <c r="F47" s="97">
        <f t="shared" si="2"/>
        <v>45112</v>
      </c>
      <c r="G47" s="96">
        <v>0</v>
      </c>
      <c r="H47" s="96">
        <f t="shared" si="0"/>
        <v>11473</v>
      </c>
      <c r="I47" s="97" t="s">
        <v>124</v>
      </c>
    </row>
    <row r="48" spans="1:9" s="102" customFormat="1" ht="32.25" customHeight="1" x14ac:dyDescent="0.2">
      <c r="A48" s="110" t="s">
        <v>301</v>
      </c>
      <c r="B48" s="99" t="s">
        <v>116</v>
      </c>
      <c r="C48" s="118" t="s">
        <v>224</v>
      </c>
      <c r="D48" s="105">
        <v>45082</v>
      </c>
      <c r="E48" s="112">
        <v>10509.54</v>
      </c>
      <c r="F48" s="97">
        <f t="shared" si="2"/>
        <v>45112</v>
      </c>
      <c r="G48" s="96">
        <v>0</v>
      </c>
      <c r="H48" s="96">
        <f t="shared" si="0"/>
        <v>10509.54</v>
      </c>
      <c r="I48" s="97" t="s">
        <v>124</v>
      </c>
    </row>
    <row r="49" spans="1:9" s="102" customFormat="1" ht="32.25" customHeight="1" x14ac:dyDescent="0.2">
      <c r="A49" s="110" t="s">
        <v>301</v>
      </c>
      <c r="B49" s="99" t="s">
        <v>116</v>
      </c>
      <c r="C49" s="118" t="s">
        <v>225</v>
      </c>
      <c r="D49" s="105">
        <v>45082</v>
      </c>
      <c r="E49" s="112">
        <v>17109.96</v>
      </c>
      <c r="F49" s="97">
        <f t="shared" si="2"/>
        <v>45112</v>
      </c>
      <c r="G49" s="96">
        <v>0</v>
      </c>
      <c r="H49" s="96">
        <f t="shared" si="0"/>
        <v>17109.96</v>
      </c>
      <c r="I49" s="97" t="s">
        <v>124</v>
      </c>
    </row>
    <row r="50" spans="1:9" s="102" customFormat="1" ht="32.25" customHeight="1" x14ac:dyDescent="0.2">
      <c r="A50" s="110" t="s">
        <v>134</v>
      </c>
      <c r="B50" s="99" t="s">
        <v>116</v>
      </c>
      <c r="C50" s="118" t="s">
        <v>172</v>
      </c>
      <c r="D50" s="105">
        <v>45062</v>
      </c>
      <c r="E50" s="112">
        <v>119984.76</v>
      </c>
      <c r="F50" s="97">
        <f t="shared" si="2"/>
        <v>45092</v>
      </c>
      <c r="G50" s="96">
        <v>0</v>
      </c>
      <c r="H50" s="96">
        <f t="shared" si="0"/>
        <v>119984.76</v>
      </c>
      <c r="I50" s="97" t="s">
        <v>124</v>
      </c>
    </row>
    <row r="51" spans="1:9" s="102" customFormat="1" ht="32.25" customHeight="1" x14ac:dyDescent="0.2">
      <c r="A51" s="110" t="s">
        <v>134</v>
      </c>
      <c r="B51" s="99" t="s">
        <v>116</v>
      </c>
      <c r="C51" s="118" t="s">
        <v>249</v>
      </c>
      <c r="D51" s="105">
        <v>45090</v>
      </c>
      <c r="E51" s="112">
        <v>59992.38</v>
      </c>
      <c r="F51" s="97">
        <f t="shared" si="2"/>
        <v>45120</v>
      </c>
      <c r="G51" s="96">
        <v>0</v>
      </c>
      <c r="H51" s="96">
        <f t="shared" si="0"/>
        <v>59992.38</v>
      </c>
      <c r="I51" s="97" t="s">
        <v>124</v>
      </c>
    </row>
    <row r="52" spans="1:9" s="102" customFormat="1" ht="32.25" customHeight="1" x14ac:dyDescent="0.2">
      <c r="A52" s="110" t="s">
        <v>145</v>
      </c>
      <c r="B52" s="99" t="s">
        <v>116</v>
      </c>
      <c r="C52" s="118" t="s">
        <v>148</v>
      </c>
      <c r="D52" s="105">
        <v>45042</v>
      </c>
      <c r="E52" s="115">
        <v>92777.5</v>
      </c>
      <c r="F52" s="97">
        <f t="shared" si="2"/>
        <v>45072</v>
      </c>
      <c r="G52" s="96">
        <v>0</v>
      </c>
      <c r="H52" s="96">
        <f t="shared" si="0"/>
        <v>92777.5</v>
      </c>
      <c r="I52" s="97" t="s">
        <v>124</v>
      </c>
    </row>
    <row r="53" spans="1:9" s="102" customFormat="1" ht="32.25" customHeight="1" x14ac:dyDescent="0.2">
      <c r="A53" s="110" t="s">
        <v>318</v>
      </c>
      <c r="B53" s="99" t="s">
        <v>116</v>
      </c>
      <c r="C53" s="118" t="s">
        <v>231</v>
      </c>
      <c r="D53" s="105">
        <v>45082</v>
      </c>
      <c r="E53" s="115">
        <v>870840</v>
      </c>
      <c r="F53" s="97">
        <f t="shared" si="2"/>
        <v>45112</v>
      </c>
      <c r="G53" s="96">
        <v>0</v>
      </c>
      <c r="H53" s="96">
        <f t="shared" si="0"/>
        <v>870840</v>
      </c>
      <c r="I53" s="97" t="s">
        <v>124</v>
      </c>
    </row>
    <row r="54" spans="1:9" s="102" customFormat="1" ht="32.25" customHeight="1" x14ac:dyDescent="0.2">
      <c r="A54" s="110" t="s">
        <v>35</v>
      </c>
      <c r="B54" s="99" t="s">
        <v>116</v>
      </c>
      <c r="C54" s="118" t="s">
        <v>230</v>
      </c>
      <c r="D54" s="105">
        <v>45078</v>
      </c>
      <c r="E54" s="115">
        <v>54174.34</v>
      </c>
      <c r="F54" s="97">
        <f t="shared" si="2"/>
        <v>45108</v>
      </c>
      <c r="G54" s="96">
        <v>0</v>
      </c>
      <c r="H54" s="96">
        <f t="shared" si="0"/>
        <v>54174.34</v>
      </c>
      <c r="I54" s="97" t="s">
        <v>124</v>
      </c>
    </row>
    <row r="55" spans="1:9" s="102" customFormat="1" ht="32.25" customHeight="1" x14ac:dyDescent="0.2">
      <c r="A55" s="110" t="s">
        <v>319</v>
      </c>
      <c r="B55" s="99" t="s">
        <v>116</v>
      </c>
      <c r="C55" s="118" t="s">
        <v>137</v>
      </c>
      <c r="D55" s="105">
        <v>45012</v>
      </c>
      <c r="E55" s="115">
        <v>9818</v>
      </c>
      <c r="F55" s="97">
        <f t="shared" si="2"/>
        <v>45042</v>
      </c>
      <c r="G55" s="96">
        <v>0</v>
      </c>
      <c r="H55" s="96">
        <f t="shared" si="0"/>
        <v>9818</v>
      </c>
      <c r="I55" s="97" t="s">
        <v>124</v>
      </c>
    </row>
    <row r="56" spans="1:9" s="102" customFormat="1" ht="32.25" customHeight="1" x14ac:dyDescent="0.2">
      <c r="A56" s="110" t="s">
        <v>319</v>
      </c>
      <c r="B56" s="99" t="s">
        <v>116</v>
      </c>
      <c r="C56" s="118" t="s">
        <v>149</v>
      </c>
      <c r="D56" s="105">
        <v>45038</v>
      </c>
      <c r="E56" s="115">
        <v>4696</v>
      </c>
      <c r="F56" s="97">
        <f t="shared" si="2"/>
        <v>45068</v>
      </c>
      <c r="G56" s="96">
        <v>0</v>
      </c>
      <c r="H56" s="96">
        <f t="shared" si="0"/>
        <v>4696</v>
      </c>
      <c r="I56" s="97" t="s">
        <v>124</v>
      </c>
    </row>
    <row r="57" spans="1:9" s="102" customFormat="1" ht="32.25" customHeight="1" x14ac:dyDescent="0.2">
      <c r="A57" s="110" t="s">
        <v>319</v>
      </c>
      <c r="B57" s="99" t="s">
        <v>116</v>
      </c>
      <c r="C57" s="118" t="s">
        <v>150</v>
      </c>
      <c r="D57" s="105">
        <v>45024</v>
      </c>
      <c r="E57" s="115">
        <v>17095</v>
      </c>
      <c r="F57" s="97">
        <f t="shared" si="2"/>
        <v>45054</v>
      </c>
      <c r="G57" s="96">
        <v>0</v>
      </c>
      <c r="H57" s="96">
        <f t="shared" si="0"/>
        <v>17095</v>
      </c>
      <c r="I57" s="97" t="s">
        <v>124</v>
      </c>
    </row>
    <row r="58" spans="1:9" s="102" customFormat="1" ht="32.25" customHeight="1" x14ac:dyDescent="0.2">
      <c r="A58" s="110" t="s">
        <v>319</v>
      </c>
      <c r="B58" s="99" t="s">
        <v>116</v>
      </c>
      <c r="C58" s="118" t="s">
        <v>138</v>
      </c>
      <c r="D58" s="105">
        <v>45066</v>
      </c>
      <c r="E58" s="115">
        <v>12630</v>
      </c>
      <c r="F58" s="97">
        <f t="shared" si="2"/>
        <v>45096</v>
      </c>
      <c r="G58" s="96">
        <v>0</v>
      </c>
      <c r="H58" s="96">
        <f t="shared" si="0"/>
        <v>12630</v>
      </c>
      <c r="I58" s="97" t="s">
        <v>124</v>
      </c>
    </row>
    <row r="59" spans="1:9" s="102" customFormat="1" ht="32.25" customHeight="1" x14ac:dyDescent="0.2">
      <c r="A59" s="110" t="s">
        <v>139</v>
      </c>
      <c r="B59" s="99" t="s">
        <v>116</v>
      </c>
      <c r="C59" s="111" t="s">
        <v>173</v>
      </c>
      <c r="D59" s="105">
        <v>45075</v>
      </c>
      <c r="E59" s="115">
        <v>53100</v>
      </c>
      <c r="F59" s="97">
        <f t="shared" si="2"/>
        <v>45105</v>
      </c>
      <c r="G59" s="96">
        <v>0</v>
      </c>
      <c r="H59" s="96">
        <f t="shared" si="0"/>
        <v>53100</v>
      </c>
      <c r="I59" s="97" t="s">
        <v>124</v>
      </c>
    </row>
    <row r="60" spans="1:9" s="102" customFormat="1" ht="32.25" customHeight="1" x14ac:dyDescent="0.2">
      <c r="A60" s="110" t="s">
        <v>139</v>
      </c>
      <c r="B60" s="99" t="s">
        <v>116</v>
      </c>
      <c r="C60" s="111" t="s">
        <v>234</v>
      </c>
      <c r="D60" s="105">
        <v>45099</v>
      </c>
      <c r="E60" s="115">
        <v>53100</v>
      </c>
      <c r="F60" s="97">
        <f t="shared" si="2"/>
        <v>45129</v>
      </c>
      <c r="G60" s="96">
        <v>0</v>
      </c>
      <c r="H60" s="96">
        <f t="shared" si="0"/>
        <v>53100</v>
      </c>
      <c r="I60" s="97" t="s">
        <v>124</v>
      </c>
    </row>
    <row r="61" spans="1:9" s="102" customFormat="1" ht="32.25" customHeight="1" x14ac:dyDescent="0.2">
      <c r="A61" s="110" t="s">
        <v>320</v>
      </c>
      <c r="B61" s="99" t="s">
        <v>116</v>
      </c>
      <c r="C61" s="111" t="s">
        <v>140</v>
      </c>
      <c r="D61" s="105">
        <v>45062</v>
      </c>
      <c r="E61" s="115">
        <v>4200</v>
      </c>
      <c r="F61" s="97">
        <f t="shared" si="2"/>
        <v>45092</v>
      </c>
      <c r="G61" s="96">
        <v>0</v>
      </c>
      <c r="H61" s="96">
        <f t="shared" si="0"/>
        <v>4200</v>
      </c>
      <c r="I61" s="97" t="s">
        <v>124</v>
      </c>
    </row>
    <row r="62" spans="1:9" s="102" customFormat="1" ht="32.25" customHeight="1" x14ac:dyDescent="0.2">
      <c r="A62" s="110" t="s">
        <v>320</v>
      </c>
      <c r="B62" s="99" t="s">
        <v>116</v>
      </c>
      <c r="C62" s="111" t="s">
        <v>141</v>
      </c>
      <c r="D62" s="105">
        <v>45075</v>
      </c>
      <c r="E62" s="120">
        <v>20000</v>
      </c>
      <c r="F62" s="97">
        <f t="shared" si="2"/>
        <v>45105</v>
      </c>
      <c r="G62" s="96">
        <v>0</v>
      </c>
      <c r="H62" s="96">
        <f t="shared" si="0"/>
        <v>20000</v>
      </c>
      <c r="I62" s="97" t="s">
        <v>124</v>
      </c>
    </row>
    <row r="63" spans="1:9" s="102" customFormat="1" ht="32.25" customHeight="1" x14ac:dyDescent="0.2">
      <c r="A63" s="107" t="s">
        <v>6</v>
      </c>
      <c r="B63" s="99" t="s">
        <v>116</v>
      </c>
      <c r="C63" s="106" t="s">
        <v>96</v>
      </c>
      <c r="D63" s="108">
        <v>41641</v>
      </c>
      <c r="E63" s="121">
        <v>11600</v>
      </c>
      <c r="F63" s="97">
        <f t="shared" si="2"/>
        <v>41671</v>
      </c>
      <c r="G63" s="96">
        <v>0</v>
      </c>
      <c r="H63" s="96">
        <f t="shared" si="0"/>
        <v>11600</v>
      </c>
      <c r="I63" s="97" t="s">
        <v>124</v>
      </c>
    </row>
    <row r="64" spans="1:9" s="102" customFormat="1" ht="32.25" customHeight="1" x14ac:dyDescent="0.2">
      <c r="A64" s="107" t="s">
        <v>6</v>
      </c>
      <c r="B64" s="99" t="s">
        <v>116</v>
      </c>
      <c r="C64" s="106" t="s">
        <v>97</v>
      </c>
      <c r="D64" s="108">
        <v>41672</v>
      </c>
      <c r="E64" s="121">
        <v>11600</v>
      </c>
      <c r="F64" s="97">
        <f t="shared" si="2"/>
        <v>41702</v>
      </c>
      <c r="G64" s="96">
        <v>0</v>
      </c>
      <c r="H64" s="96">
        <f t="shared" si="0"/>
        <v>11600</v>
      </c>
      <c r="I64" s="97" t="s">
        <v>124</v>
      </c>
    </row>
    <row r="65" spans="1:9" s="102" customFormat="1" ht="32.25" customHeight="1" x14ac:dyDescent="0.2">
      <c r="A65" s="107" t="s">
        <v>6</v>
      </c>
      <c r="B65" s="99" t="s">
        <v>116</v>
      </c>
      <c r="C65" s="106" t="s">
        <v>98</v>
      </c>
      <c r="D65" s="108">
        <v>41702</v>
      </c>
      <c r="E65" s="121">
        <v>11600</v>
      </c>
      <c r="F65" s="97">
        <f t="shared" si="2"/>
        <v>41732</v>
      </c>
      <c r="G65" s="96">
        <v>0</v>
      </c>
      <c r="H65" s="96">
        <f t="shared" si="0"/>
        <v>11600</v>
      </c>
      <c r="I65" s="97" t="s">
        <v>124</v>
      </c>
    </row>
    <row r="66" spans="1:9" s="102" customFormat="1" ht="32.25" customHeight="1" x14ac:dyDescent="0.2">
      <c r="A66" s="107" t="s">
        <v>6</v>
      </c>
      <c r="B66" s="99" t="s">
        <v>116</v>
      </c>
      <c r="C66" s="106" t="s">
        <v>99</v>
      </c>
      <c r="D66" s="108">
        <v>41737</v>
      </c>
      <c r="E66" s="121">
        <v>11600</v>
      </c>
      <c r="F66" s="97">
        <f t="shared" ref="F66:F67" si="3">+D66+30</f>
        <v>41767</v>
      </c>
      <c r="G66" s="96">
        <v>0</v>
      </c>
      <c r="H66" s="96">
        <f t="shared" ref="H66:H67" si="4">E66-G66</f>
        <v>11600</v>
      </c>
      <c r="I66" s="97" t="s">
        <v>124</v>
      </c>
    </row>
    <row r="67" spans="1:9" s="102" customFormat="1" ht="32.25" customHeight="1" x14ac:dyDescent="0.2">
      <c r="A67" s="107" t="s">
        <v>6</v>
      </c>
      <c r="B67" s="99" t="s">
        <v>116</v>
      </c>
      <c r="C67" s="106" t="s">
        <v>100</v>
      </c>
      <c r="D67" s="108">
        <v>41766</v>
      </c>
      <c r="E67" s="121">
        <v>11600</v>
      </c>
      <c r="F67" s="97">
        <f t="shared" si="3"/>
        <v>41796</v>
      </c>
      <c r="G67" s="96">
        <v>0</v>
      </c>
      <c r="H67" s="96">
        <f t="shared" si="4"/>
        <v>11600</v>
      </c>
      <c r="I67" s="97" t="s">
        <v>124</v>
      </c>
    </row>
    <row r="68" spans="1:9" s="102" customFormat="1" ht="32.25" customHeight="1" x14ac:dyDescent="0.2">
      <c r="A68" s="107" t="s">
        <v>6</v>
      </c>
      <c r="B68" s="99" t="s">
        <v>116</v>
      </c>
      <c r="C68" s="106" t="s">
        <v>101</v>
      </c>
      <c r="D68" s="108">
        <v>41800</v>
      </c>
      <c r="E68" s="121">
        <v>11600</v>
      </c>
      <c r="F68" s="97">
        <f t="shared" si="2"/>
        <v>41830</v>
      </c>
      <c r="G68" s="96">
        <v>0</v>
      </c>
      <c r="H68" s="96">
        <f t="shared" si="0"/>
        <v>11600</v>
      </c>
      <c r="I68" s="97" t="s">
        <v>124</v>
      </c>
    </row>
    <row r="69" spans="1:9" s="102" customFormat="1" ht="32.25" customHeight="1" x14ac:dyDescent="0.2">
      <c r="A69" s="107" t="s">
        <v>6</v>
      </c>
      <c r="B69" s="99" t="s">
        <v>116</v>
      </c>
      <c r="C69" s="106" t="s">
        <v>102</v>
      </c>
      <c r="D69" s="108">
        <v>41834</v>
      </c>
      <c r="E69" s="121">
        <v>11600</v>
      </c>
      <c r="F69" s="97">
        <f t="shared" si="2"/>
        <v>41864</v>
      </c>
      <c r="G69" s="96">
        <v>0</v>
      </c>
      <c r="H69" s="96">
        <f t="shared" si="0"/>
        <v>11600</v>
      </c>
      <c r="I69" s="97" t="s">
        <v>124</v>
      </c>
    </row>
    <row r="70" spans="1:9" s="102" customFormat="1" ht="32.25" customHeight="1" x14ac:dyDescent="0.2">
      <c r="A70" s="107" t="s">
        <v>6</v>
      </c>
      <c r="B70" s="94" t="s">
        <v>116</v>
      </c>
      <c r="C70" s="106" t="s">
        <v>103</v>
      </c>
      <c r="D70" s="108">
        <v>41856</v>
      </c>
      <c r="E70" s="121">
        <v>11600</v>
      </c>
      <c r="F70" s="97">
        <f t="shared" si="2"/>
        <v>41886</v>
      </c>
      <c r="G70" s="96">
        <v>0</v>
      </c>
      <c r="H70" s="96">
        <f t="shared" si="0"/>
        <v>11600</v>
      </c>
      <c r="I70" s="97" t="s">
        <v>124</v>
      </c>
    </row>
    <row r="71" spans="1:9" s="102" customFormat="1" ht="32.25" customHeight="1" x14ac:dyDescent="0.2">
      <c r="A71" s="107" t="s">
        <v>6</v>
      </c>
      <c r="B71" s="94" t="s">
        <v>116</v>
      </c>
      <c r="C71" s="106" t="s">
        <v>104</v>
      </c>
      <c r="D71" s="108">
        <v>41899</v>
      </c>
      <c r="E71" s="121">
        <v>11600</v>
      </c>
      <c r="F71" s="97">
        <f t="shared" si="2"/>
        <v>41929</v>
      </c>
      <c r="G71" s="96">
        <v>0</v>
      </c>
      <c r="H71" s="96">
        <f t="shared" si="0"/>
        <v>11600</v>
      </c>
      <c r="I71" s="97" t="s">
        <v>124</v>
      </c>
    </row>
    <row r="72" spans="1:9" s="102" customFormat="1" ht="32.25" customHeight="1" x14ac:dyDescent="0.2">
      <c r="A72" s="107" t="s">
        <v>6</v>
      </c>
      <c r="B72" s="94" t="s">
        <v>116</v>
      </c>
      <c r="C72" s="106" t="s">
        <v>105</v>
      </c>
      <c r="D72" s="108">
        <v>41915</v>
      </c>
      <c r="E72" s="121">
        <v>11600</v>
      </c>
      <c r="F72" s="97">
        <f t="shared" si="2"/>
        <v>41945</v>
      </c>
      <c r="G72" s="96">
        <v>0</v>
      </c>
      <c r="H72" s="96">
        <f t="shared" si="0"/>
        <v>11600</v>
      </c>
      <c r="I72" s="97" t="s">
        <v>124</v>
      </c>
    </row>
    <row r="73" spans="1:9" s="102" customFormat="1" ht="32.25" customHeight="1" x14ac:dyDescent="0.2">
      <c r="A73" s="107" t="s">
        <v>6</v>
      </c>
      <c r="B73" s="94" t="s">
        <v>116</v>
      </c>
      <c r="C73" s="106" t="s">
        <v>106</v>
      </c>
      <c r="D73" s="108">
        <v>41947</v>
      </c>
      <c r="E73" s="121">
        <v>11600</v>
      </c>
      <c r="F73" s="97">
        <f t="shared" si="2"/>
        <v>41977</v>
      </c>
      <c r="G73" s="96">
        <v>0</v>
      </c>
      <c r="H73" s="96">
        <f t="shared" si="0"/>
        <v>11600</v>
      </c>
      <c r="I73" s="97" t="s">
        <v>125</v>
      </c>
    </row>
    <row r="74" spans="1:9" s="102" customFormat="1" ht="32.25" customHeight="1" x14ac:dyDescent="0.2">
      <c r="A74" s="107" t="s">
        <v>6</v>
      </c>
      <c r="B74" s="94" t="s">
        <v>116</v>
      </c>
      <c r="C74" s="106" t="s">
        <v>107</v>
      </c>
      <c r="D74" s="108">
        <v>41975</v>
      </c>
      <c r="E74" s="121">
        <v>11600</v>
      </c>
      <c r="F74" s="97">
        <f t="shared" si="2"/>
        <v>42005</v>
      </c>
      <c r="G74" s="96">
        <v>0</v>
      </c>
      <c r="H74" s="96">
        <f t="shared" si="0"/>
        <v>11600</v>
      </c>
      <c r="I74" s="97" t="s">
        <v>125</v>
      </c>
    </row>
    <row r="75" spans="1:9" s="102" customFormat="1" ht="32.25" customHeight="1" x14ac:dyDescent="0.2">
      <c r="A75" s="107" t="s">
        <v>6</v>
      </c>
      <c r="B75" s="94" t="s">
        <v>116</v>
      </c>
      <c r="C75" s="106" t="s">
        <v>108</v>
      </c>
      <c r="D75" s="108">
        <v>42011</v>
      </c>
      <c r="E75" s="121">
        <v>11600</v>
      </c>
      <c r="F75" s="97">
        <f t="shared" si="2"/>
        <v>42041</v>
      </c>
      <c r="G75" s="96">
        <v>0</v>
      </c>
      <c r="H75" s="96">
        <f t="shared" si="0"/>
        <v>11600</v>
      </c>
      <c r="I75" s="97" t="s">
        <v>125</v>
      </c>
    </row>
    <row r="76" spans="1:9" s="102" customFormat="1" ht="32.25" customHeight="1" x14ac:dyDescent="0.2">
      <c r="A76" s="107" t="s">
        <v>6</v>
      </c>
      <c r="B76" s="94" t="s">
        <v>116</v>
      </c>
      <c r="C76" s="106" t="s">
        <v>109</v>
      </c>
      <c r="D76" s="108">
        <v>42038</v>
      </c>
      <c r="E76" s="121">
        <v>11600</v>
      </c>
      <c r="F76" s="97">
        <f t="shared" si="2"/>
        <v>42068</v>
      </c>
      <c r="G76" s="96">
        <v>0</v>
      </c>
      <c r="H76" s="96">
        <f t="shared" si="0"/>
        <v>11600</v>
      </c>
      <c r="I76" s="97" t="s">
        <v>125</v>
      </c>
    </row>
    <row r="77" spans="1:9" s="102" customFormat="1" ht="32.25" customHeight="1" x14ac:dyDescent="0.2">
      <c r="A77" s="107" t="s">
        <v>6</v>
      </c>
      <c r="B77" s="94" t="s">
        <v>116</v>
      </c>
      <c r="C77" s="106" t="s">
        <v>110</v>
      </c>
      <c r="D77" s="108">
        <v>42066</v>
      </c>
      <c r="E77" s="121">
        <v>11600</v>
      </c>
      <c r="F77" s="97">
        <f t="shared" si="2"/>
        <v>42096</v>
      </c>
      <c r="G77" s="96">
        <v>0</v>
      </c>
      <c r="H77" s="96">
        <f t="shared" si="0"/>
        <v>11600</v>
      </c>
      <c r="I77" s="97" t="s">
        <v>125</v>
      </c>
    </row>
    <row r="78" spans="1:9" s="102" customFormat="1" ht="32.25" customHeight="1" x14ac:dyDescent="0.2">
      <c r="A78" s="107" t="s">
        <v>6</v>
      </c>
      <c r="B78" s="94" t="s">
        <v>116</v>
      </c>
      <c r="C78" s="106" t="s">
        <v>111</v>
      </c>
      <c r="D78" s="108">
        <v>42101</v>
      </c>
      <c r="E78" s="121">
        <v>11600</v>
      </c>
      <c r="F78" s="97">
        <f t="shared" si="2"/>
        <v>42131</v>
      </c>
      <c r="G78" s="96">
        <v>0</v>
      </c>
      <c r="H78" s="96">
        <f t="shared" si="0"/>
        <v>11600</v>
      </c>
      <c r="I78" s="97" t="s">
        <v>125</v>
      </c>
    </row>
    <row r="79" spans="1:9" s="102" customFormat="1" ht="32.25" customHeight="1" x14ac:dyDescent="0.2">
      <c r="A79" s="107" t="s">
        <v>6</v>
      </c>
      <c r="B79" s="94" t="s">
        <v>116</v>
      </c>
      <c r="C79" s="106" t="s">
        <v>112</v>
      </c>
      <c r="D79" s="108">
        <v>42129</v>
      </c>
      <c r="E79" s="121">
        <v>11600</v>
      </c>
      <c r="F79" s="97">
        <f t="shared" si="2"/>
        <v>42159</v>
      </c>
      <c r="G79" s="96">
        <v>0</v>
      </c>
      <c r="H79" s="96">
        <f t="shared" ref="H79:H142" si="5">E79-G79</f>
        <v>11600</v>
      </c>
      <c r="I79" s="97" t="s">
        <v>125</v>
      </c>
    </row>
    <row r="80" spans="1:9" s="102" customFormat="1" ht="32.25" customHeight="1" x14ac:dyDescent="0.2">
      <c r="A80" s="107" t="s">
        <v>6</v>
      </c>
      <c r="B80" s="94" t="s">
        <v>116</v>
      </c>
      <c r="C80" s="106" t="s">
        <v>113</v>
      </c>
      <c r="D80" s="108">
        <v>42163</v>
      </c>
      <c r="E80" s="121">
        <v>11600</v>
      </c>
      <c r="F80" s="97">
        <f t="shared" si="2"/>
        <v>42193</v>
      </c>
      <c r="G80" s="96">
        <v>0</v>
      </c>
      <c r="H80" s="96">
        <f t="shared" si="5"/>
        <v>11600</v>
      </c>
      <c r="I80" s="97" t="s">
        <v>125</v>
      </c>
    </row>
    <row r="81" spans="1:9" s="102" customFormat="1" ht="32.25" customHeight="1" x14ac:dyDescent="0.2">
      <c r="A81" s="110" t="s">
        <v>302</v>
      </c>
      <c r="B81" s="94" t="s">
        <v>116</v>
      </c>
      <c r="C81" s="111" t="s">
        <v>233</v>
      </c>
      <c r="D81" s="105">
        <v>45105</v>
      </c>
      <c r="E81" s="122">
        <v>341119.2</v>
      </c>
      <c r="F81" s="97">
        <f t="shared" ref="F81:F144" si="6">+D81+30</f>
        <v>45135</v>
      </c>
      <c r="G81" s="96">
        <v>0</v>
      </c>
      <c r="H81" s="96">
        <f t="shared" si="5"/>
        <v>341119.2</v>
      </c>
      <c r="I81" s="97" t="s">
        <v>125</v>
      </c>
    </row>
    <row r="82" spans="1:9" s="102" customFormat="1" ht="32.25" customHeight="1" x14ac:dyDescent="0.2">
      <c r="A82" s="110" t="s">
        <v>303</v>
      </c>
      <c r="B82" s="94" t="s">
        <v>116</v>
      </c>
      <c r="C82" s="111" t="s">
        <v>232</v>
      </c>
      <c r="D82" s="105">
        <v>45105</v>
      </c>
      <c r="E82" s="122">
        <v>125547.28</v>
      </c>
      <c r="F82" s="97">
        <f t="shared" si="6"/>
        <v>45135</v>
      </c>
      <c r="G82" s="96">
        <v>0</v>
      </c>
      <c r="H82" s="96">
        <f t="shared" si="5"/>
        <v>125547.28</v>
      </c>
      <c r="I82" s="97" t="s">
        <v>125</v>
      </c>
    </row>
    <row r="83" spans="1:9" s="102" customFormat="1" ht="32.25" customHeight="1" x14ac:dyDescent="0.2">
      <c r="A83" s="110" t="s">
        <v>174</v>
      </c>
      <c r="B83" s="94" t="s">
        <v>116</v>
      </c>
      <c r="C83" s="111" t="s">
        <v>155</v>
      </c>
      <c r="D83" s="105">
        <v>45077</v>
      </c>
      <c r="E83" s="120">
        <v>85137</v>
      </c>
      <c r="F83" s="97">
        <f t="shared" si="6"/>
        <v>45107</v>
      </c>
      <c r="G83" s="96">
        <v>0</v>
      </c>
      <c r="H83" s="96">
        <f t="shared" si="5"/>
        <v>85137</v>
      </c>
      <c r="I83" s="97" t="s">
        <v>125</v>
      </c>
    </row>
    <row r="84" spans="1:9" s="102" customFormat="1" ht="32.25" customHeight="1" x14ac:dyDescent="0.2">
      <c r="A84" s="110" t="s">
        <v>207</v>
      </c>
      <c r="B84" s="94" t="s">
        <v>116</v>
      </c>
      <c r="C84" s="111" t="s">
        <v>183</v>
      </c>
      <c r="D84" s="105">
        <v>45072</v>
      </c>
      <c r="E84" s="123">
        <v>768000</v>
      </c>
      <c r="F84" s="97">
        <f t="shared" si="6"/>
        <v>45102</v>
      </c>
      <c r="G84" s="96">
        <v>0</v>
      </c>
      <c r="H84" s="96">
        <f t="shared" si="5"/>
        <v>768000</v>
      </c>
      <c r="I84" s="97" t="s">
        <v>125</v>
      </c>
    </row>
    <row r="85" spans="1:9" s="102" customFormat="1" ht="32.25" customHeight="1" x14ac:dyDescent="0.2">
      <c r="A85" s="110" t="s">
        <v>175</v>
      </c>
      <c r="B85" s="94" t="s">
        <v>116</v>
      </c>
      <c r="C85" s="111" t="s">
        <v>184</v>
      </c>
      <c r="D85" s="105">
        <v>45056</v>
      </c>
      <c r="E85" s="123">
        <v>44840</v>
      </c>
      <c r="F85" s="97">
        <f t="shared" si="6"/>
        <v>45086</v>
      </c>
      <c r="G85" s="96">
        <v>0</v>
      </c>
      <c r="H85" s="96">
        <f t="shared" si="5"/>
        <v>44840</v>
      </c>
      <c r="I85" s="97" t="s">
        <v>125</v>
      </c>
    </row>
    <row r="86" spans="1:9" s="102" customFormat="1" ht="32.25" customHeight="1" x14ac:dyDescent="0.2">
      <c r="A86" s="110" t="s">
        <v>12</v>
      </c>
      <c r="B86" s="94" t="s">
        <v>116</v>
      </c>
      <c r="C86" s="111" t="s">
        <v>114</v>
      </c>
      <c r="D86" s="105">
        <v>43566</v>
      </c>
      <c r="E86" s="115">
        <v>755.2</v>
      </c>
      <c r="F86" s="97">
        <f t="shared" si="6"/>
        <v>43596</v>
      </c>
      <c r="G86" s="96">
        <v>0</v>
      </c>
      <c r="H86" s="96">
        <f t="shared" si="5"/>
        <v>755.2</v>
      </c>
      <c r="I86" s="97" t="s">
        <v>125</v>
      </c>
    </row>
    <row r="87" spans="1:9" s="102" customFormat="1" ht="32.25" customHeight="1" x14ac:dyDescent="0.2">
      <c r="A87" s="110" t="s">
        <v>330</v>
      </c>
      <c r="B87" s="94" t="s">
        <v>116</v>
      </c>
      <c r="C87" s="109" t="s">
        <v>236</v>
      </c>
      <c r="D87" s="105">
        <v>45090</v>
      </c>
      <c r="E87" s="112">
        <v>14291.2</v>
      </c>
      <c r="F87" s="97">
        <f t="shared" si="6"/>
        <v>45120</v>
      </c>
      <c r="G87" s="96">
        <v>0</v>
      </c>
      <c r="H87" s="96">
        <f t="shared" si="5"/>
        <v>14291.2</v>
      </c>
      <c r="I87" s="97" t="s">
        <v>125</v>
      </c>
    </row>
    <row r="88" spans="1:9" s="102" customFormat="1" ht="32.25" customHeight="1" x14ac:dyDescent="0.2">
      <c r="A88" s="110" t="s">
        <v>176</v>
      </c>
      <c r="B88" s="94" t="s">
        <v>116</v>
      </c>
      <c r="C88" s="109" t="s">
        <v>185</v>
      </c>
      <c r="D88" s="105">
        <v>45055</v>
      </c>
      <c r="E88" s="115">
        <v>136372.5</v>
      </c>
      <c r="F88" s="97">
        <f t="shared" si="6"/>
        <v>45085</v>
      </c>
      <c r="G88" s="96">
        <v>0</v>
      </c>
      <c r="H88" s="96">
        <f t="shared" si="5"/>
        <v>136372.5</v>
      </c>
      <c r="I88" s="97" t="s">
        <v>125</v>
      </c>
    </row>
    <row r="89" spans="1:9" s="102" customFormat="1" ht="32.25" customHeight="1" x14ac:dyDescent="0.2">
      <c r="A89" s="110" t="s">
        <v>321</v>
      </c>
      <c r="B89" s="94" t="s">
        <v>116</v>
      </c>
      <c r="C89" s="109" t="s">
        <v>235</v>
      </c>
      <c r="D89" s="105">
        <v>45086</v>
      </c>
      <c r="E89" s="112">
        <v>44250</v>
      </c>
      <c r="F89" s="97">
        <f t="shared" si="6"/>
        <v>45116</v>
      </c>
      <c r="G89" s="96">
        <v>0</v>
      </c>
      <c r="H89" s="96">
        <f t="shared" si="5"/>
        <v>44250</v>
      </c>
      <c r="I89" s="97" t="s">
        <v>125</v>
      </c>
    </row>
    <row r="90" spans="1:9" s="102" customFormat="1" ht="32.25" customHeight="1" x14ac:dyDescent="0.2">
      <c r="A90" s="110" t="s">
        <v>322</v>
      </c>
      <c r="B90" s="94" t="s">
        <v>116</v>
      </c>
      <c r="C90" s="109" t="s">
        <v>237</v>
      </c>
      <c r="D90" s="105">
        <v>45091</v>
      </c>
      <c r="E90" s="112">
        <v>237345</v>
      </c>
      <c r="F90" s="97">
        <f t="shared" si="6"/>
        <v>45121</v>
      </c>
      <c r="G90" s="96">
        <v>0</v>
      </c>
      <c r="H90" s="96">
        <f t="shared" si="5"/>
        <v>237345</v>
      </c>
      <c r="I90" s="97" t="s">
        <v>125</v>
      </c>
    </row>
    <row r="91" spans="1:9" s="102" customFormat="1" ht="32.25" customHeight="1" x14ac:dyDescent="0.2">
      <c r="A91" s="110" t="s">
        <v>304</v>
      </c>
      <c r="B91" s="94" t="s">
        <v>116</v>
      </c>
      <c r="C91" s="109" t="s">
        <v>247</v>
      </c>
      <c r="D91" s="105">
        <v>45099</v>
      </c>
      <c r="E91" s="112">
        <v>27140</v>
      </c>
      <c r="F91" s="97">
        <f t="shared" si="6"/>
        <v>45129</v>
      </c>
      <c r="G91" s="96">
        <v>0</v>
      </c>
      <c r="H91" s="96">
        <f t="shared" si="5"/>
        <v>27140</v>
      </c>
      <c r="I91" s="97" t="s">
        <v>124</v>
      </c>
    </row>
    <row r="92" spans="1:9" s="102" customFormat="1" ht="32.25" customHeight="1" x14ac:dyDescent="0.2">
      <c r="A92" s="110" t="s">
        <v>323</v>
      </c>
      <c r="B92" s="94" t="s">
        <v>116</v>
      </c>
      <c r="C92" s="109" t="s">
        <v>186</v>
      </c>
      <c r="D92" s="105">
        <v>45069</v>
      </c>
      <c r="E92" s="115">
        <v>34007.599999999999</v>
      </c>
      <c r="F92" s="97">
        <f t="shared" si="6"/>
        <v>45099</v>
      </c>
      <c r="G92" s="96">
        <v>0</v>
      </c>
      <c r="H92" s="96">
        <f t="shared" si="5"/>
        <v>34007.599999999999</v>
      </c>
      <c r="I92" s="97" t="s">
        <v>124</v>
      </c>
    </row>
    <row r="93" spans="1:9" s="102" customFormat="1" ht="32.25" customHeight="1" x14ac:dyDescent="0.2">
      <c r="A93" s="110" t="s">
        <v>151</v>
      </c>
      <c r="B93" s="94" t="s">
        <v>116</v>
      </c>
      <c r="C93" s="109" t="s">
        <v>154</v>
      </c>
      <c r="D93" s="105">
        <v>45041</v>
      </c>
      <c r="E93" s="124">
        <f>2053100.96-0.01</f>
        <v>2053100.95</v>
      </c>
      <c r="F93" s="97">
        <f t="shared" si="6"/>
        <v>45071</v>
      </c>
      <c r="G93" s="96">
        <v>0</v>
      </c>
      <c r="H93" s="96">
        <f t="shared" si="5"/>
        <v>2053100.95</v>
      </c>
      <c r="I93" s="97" t="s">
        <v>124</v>
      </c>
    </row>
    <row r="94" spans="1:9" s="102" customFormat="1" ht="32.25" customHeight="1" x14ac:dyDescent="0.2">
      <c r="A94" s="110" t="s">
        <v>151</v>
      </c>
      <c r="B94" s="94" t="s">
        <v>116</v>
      </c>
      <c r="C94" s="109" t="s">
        <v>246</v>
      </c>
      <c r="D94" s="105">
        <v>45104</v>
      </c>
      <c r="E94" s="112">
        <v>780299.76</v>
      </c>
      <c r="F94" s="97">
        <f t="shared" si="6"/>
        <v>45134</v>
      </c>
      <c r="G94" s="96">
        <v>0</v>
      </c>
      <c r="H94" s="96">
        <f t="shared" si="5"/>
        <v>780299.76</v>
      </c>
      <c r="I94" s="97" t="s">
        <v>124</v>
      </c>
    </row>
    <row r="95" spans="1:9" s="102" customFormat="1" ht="32.25" customHeight="1" x14ac:dyDescent="0.2">
      <c r="A95" s="110" t="s">
        <v>244</v>
      </c>
      <c r="B95" s="94" t="s">
        <v>116</v>
      </c>
      <c r="C95" s="105" t="s">
        <v>138</v>
      </c>
      <c r="D95" s="105">
        <v>45106</v>
      </c>
      <c r="E95" s="112">
        <v>388155.34</v>
      </c>
      <c r="F95" s="97">
        <f t="shared" si="6"/>
        <v>45136</v>
      </c>
      <c r="G95" s="96">
        <v>0</v>
      </c>
      <c r="H95" s="96">
        <f t="shared" si="5"/>
        <v>388155.34</v>
      </c>
      <c r="I95" s="97" t="s">
        <v>124</v>
      </c>
    </row>
    <row r="96" spans="1:9" s="102" customFormat="1" ht="32.25" customHeight="1" x14ac:dyDescent="0.2">
      <c r="A96" s="110" t="s">
        <v>244</v>
      </c>
      <c r="B96" s="94" t="s">
        <v>116</v>
      </c>
      <c r="C96" s="105" t="s">
        <v>305</v>
      </c>
      <c r="D96" s="105">
        <v>45106</v>
      </c>
      <c r="E96" s="112">
        <v>388155.34</v>
      </c>
      <c r="F96" s="97">
        <f t="shared" si="6"/>
        <v>45136</v>
      </c>
      <c r="G96" s="96">
        <v>0</v>
      </c>
      <c r="H96" s="96">
        <f t="shared" si="5"/>
        <v>388155.34</v>
      </c>
      <c r="I96" s="97" t="s">
        <v>124</v>
      </c>
    </row>
    <row r="97" spans="1:9" s="102" customFormat="1" ht="32.25" customHeight="1" x14ac:dyDescent="0.2">
      <c r="A97" s="110" t="s">
        <v>244</v>
      </c>
      <c r="B97" s="94" t="s">
        <v>116</v>
      </c>
      <c r="C97" s="105" t="s">
        <v>306</v>
      </c>
      <c r="D97" s="105">
        <v>45106</v>
      </c>
      <c r="E97" s="112">
        <v>388155.34</v>
      </c>
      <c r="F97" s="97">
        <f t="shared" si="6"/>
        <v>45136</v>
      </c>
      <c r="G97" s="96">
        <v>0</v>
      </c>
      <c r="H97" s="96">
        <f t="shared" si="5"/>
        <v>388155.34</v>
      </c>
      <c r="I97" s="97" t="s">
        <v>124</v>
      </c>
    </row>
    <row r="98" spans="1:9" s="102" customFormat="1" ht="32.25" customHeight="1" x14ac:dyDescent="0.2">
      <c r="A98" s="110" t="s">
        <v>324</v>
      </c>
      <c r="B98" s="94" t="s">
        <v>116</v>
      </c>
      <c r="C98" s="109" t="s">
        <v>153</v>
      </c>
      <c r="D98" s="105">
        <v>45106</v>
      </c>
      <c r="E98" s="112">
        <v>175109.64</v>
      </c>
      <c r="F98" s="97">
        <f t="shared" si="6"/>
        <v>45136</v>
      </c>
      <c r="G98" s="96">
        <v>0</v>
      </c>
      <c r="H98" s="96">
        <f t="shared" si="5"/>
        <v>175109.64</v>
      </c>
      <c r="I98" s="97" t="s">
        <v>125</v>
      </c>
    </row>
    <row r="99" spans="1:9" s="102" customFormat="1" ht="32.25" customHeight="1" x14ac:dyDescent="0.2">
      <c r="A99" s="110" t="s">
        <v>152</v>
      </c>
      <c r="B99" s="94" t="s">
        <v>116</v>
      </c>
      <c r="C99" s="111" t="s">
        <v>187</v>
      </c>
      <c r="D99" s="105">
        <v>45048</v>
      </c>
      <c r="E99" s="112">
        <v>12000</v>
      </c>
      <c r="F99" s="97">
        <f t="shared" si="6"/>
        <v>45078</v>
      </c>
      <c r="G99" s="96">
        <v>0</v>
      </c>
      <c r="H99" s="96">
        <f t="shared" si="5"/>
        <v>12000</v>
      </c>
      <c r="I99" s="97" t="s">
        <v>125</v>
      </c>
    </row>
    <row r="100" spans="1:9" s="102" customFormat="1" ht="32.25" customHeight="1" x14ac:dyDescent="0.2">
      <c r="A100" s="110" t="s">
        <v>152</v>
      </c>
      <c r="B100" s="94" t="s">
        <v>116</v>
      </c>
      <c r="C100" s="111" t="s">
        <v>242</v>
      </c>
      <c r="D100" s="105">
        <v>45078</v>
      </c>
      <c r="E100" s="125">
        <v>74340</v>
      </c>
      <c r="F100" s="97">
        <f t="shared" si="6"/>
        <v>45108</v>
      </c>
      <c r="G100" s="96">
        <v>0</v>
      </c>
      <c r="H100" s="96">
        <f t="shared" si="5"/>
        <v>74340</v>
      </c>
      <c r="I100" s="97" t="s">
        <v>125</v>
      </c>
    </row>
    <row r="101" spans="1:9" s="102" customFormat="1" ht="32.25" customHeight="1" x14ac:dyDescent="0.2">
      <c r="A101" s="110" t="s">
        <v>152</v>
      </c>
      <c r="B101" s="94" t="s">
        <v>116</v>
      </c>
      <c r="C101" s="111" t="s">
        <v>243</v>
      </c>
      <c r="D101" s="105">
        <v>45078</v>
      </c>
      <c r="E101" s="125">
        <v>12000</v>
      </c>
      <c r="F101" s="97">
        <f t="shared" si="6"/>
        <v>45108</v>
      </c>
      <c r="G101" s="96">
        <v>0</v>
      </c>
      <c r="H101" s="96">
        <f t="shared" si="5"/>
        <v>12000</v>
      </c>
      <c r="I101" s="97" t="s">
        <v>124</v>
      </c>
    </row>
    <row r="102" spans="1:9" s="102" customFormat="1" ht="32.25" customHeight="1" x14ac:dyDescent="0.2">
      <c r="A102" s="110" t="s">
        <v>177</v>
      </c>
      <c r="B102" s="94" t="s">
        <v>116</v>
      </c>
      <c r="C102" s="111" t="s">
        <v>143</v>
      </c>
      <c r="D102" s="105">
        <v>45044</v>
      </c>
      <c r="E102" s="115">
        <v>30000</v>
      </c>
      <c r="F102" s="97">
        <f t="shared" si="6"/>
        <v>45074</v>
      </c>
      <c r="G102" s="96">
        <v>0</v>
      </c>
      <c r="H102" s="96">
        <f t="shared" si="5"/>
        <v>30000</v>
      </c>
      <c r="I102" s="97" t="s">
        <v>124</v>
      </c>
    </row>
    <row r="103" spans="1:9" s="102" customFormat="1" ht="32.25" customHeight="1" x14ac:dyDescent="0.2">
      <c r="A103" s="110" t="s">
        <v>177</v>
      </c>
      <c r="B103" s="94" t="s">
        <v>116</v>
      </c>
      <c r="C103" s="111" t="s">
        <v>188</v>
      </c>
      <c r="D103" s="105">
        <v>45071</v>
      </c>
      <c r="E103" s="115">
        <v>30000</v>
      </c>
      <c r="F103" s="97">
        <f t="shared" si="6"/>
        <v>45101</v>
      </c>
      <c r="G103" s="96">
        <v>0</v>
      </c>
      <c r="H103" s="96">
        <f t="shared" si="5"/>
        <v>30000</v>
      </c>
      <c r="I103" s="97" t="s">
        <v>124</v>
      </c>
    </row>
    <row r="104" spans="1:9" s="102" customFormat="1" ht="15" x14ac:dyDescent="0.2">
      <c r="A104" s="110" t="s">
        <v>177</v>
      </c>
      <c r="B104" s="94" t="s">
        <v>116</v>
      </c>
      <c r="C104" s="111" t="s">
        <v>238</v>
      </c>
      <c r="D104" s="105">
        <v>45105</v>
      </c>
      <c r="E104" s="115">
        <v>30000</v>
      </c>
      <c r="F104" s="97">
        <f t="shared" si="6"/>
        <v>45135</v>
      </c>
      <c r="G104" s="96">
        <v>0</v>
      </c>
      <c r="H104" s="96">
        <f t="shared" si="5"/>
        <v>30000</v>
      </c>
      <c r="I104" s="97" t="s">
        <v>124</v>
      </c>
    </row>
    <row r="105" spans="1:9" s="102" customFormat="1" ht="15" x14ac:dyDescent="0.2">
      <c r="A105" s="126" t="s">
        <v>178</v>
      </c>
      <c r="B105" s="94" t="s">
        <v>116</v>
      </c>
      <c r="C105" s="109" t="s">
        <v>239</v>
      </c>
      <c r="D105" s="105">
        <v>45083</v>
      </c>
      <c r="E105" s="115">
        <v>91199.2</v>
      </c>
      <c r="F105" s="97">
        <f t="shared" si="6"/>
        <v>45113</v>
      </c>
      <c r="G105" s="96">
        <v>0</v>
      </c>
      <c r="H105" s="96">
        <f t="shared" si="5"/>
        <v>91199.2</v>
      </c>
      <c r="I105" s="97" t="s">
        <v>124</v>
      </c>
    </row>
    <row r="106" spans="1:9" s="102" customFormat="1" ht="15" x14ac:dyDescent="0.2">
      <c r="A106" s="126" t="s">
        <v>179</v>
      </c>
      <c r="B106" s="94" t="s">
        <v>116</v>
      </c>
      <c r="C106" s="109" t="s">
        <v>189</v>
      </c>
      <c r="D106" s="105">
        <v>45062</v>
      </c>
      <c r="E106" s="115">
        <v>1128305.5</v>
      </c>
      <c r="F106" s="97">
        <f t="shared" si="6"/>
        <v>45092</v>
      </c>
      <c r="G106" s="96">
        <v>0</v>
      </c>
      <c r="H106" s="96">
        <f t="shared" si="5"/>
        <v>1128305.5</v>
      </c>
      <c r="I106" s="97" t="s">
        <v>124</v>
      </c>
    </row>
    <row r="107" spans="1:9" s="102" customFormat="1" ht="15" x14ac:dyDescent="0.2">
      <c r="A107" s="126" t="s">
        <v>329</v>
      </c>
      <c r="B107" s="94" t="s">
        <v>116</v>
      </c>
      <c r="C107" s="109" t="s">
        <v>245</v>
      </c>
      <c r="D107" s="105">
        <v>45083</v>
      </c>
      <c r="E107" s="115">
        <v>512763.16</v>
      </c>
      <c r="F107" s="97">
        <f t="shared" si="6"/>
        <v>45113</v>
      </c>
      <c r="G107" s="96">
        <v>0</v>
      </c>
      <c r="H107" s="96">
        <f t="shared" si="5"/>
        <v>512763.16</v>
      </c>
      <c r="I107" s="97" t="s">
        <v>124</v>
      </c>
    </row>
    <row r="108" spans="1:9" s="102" customFormat="1" ht="15" x14ac:dyDescent="0.2">
      <c r="A108" s="126" t="s">
        <v>307</v>
      </c>
      <c r="B108" s="94" t="s">
        <v>116</v>
      </c>
      <c r="C108" s="109" t="s">
        <v>248</v>
      </c>
      <c r="D108" s="105">
        <v>45097</v>
      </c>
      <c r="E108" s="127">
        <v>185883.5</v>
      </c>
      <c r="F108" s="97">
        <f t="shared" si="6"/>
        <v>45127</v>
      </c>
      <c r="G108" s="96">
        <v>0</v>
      </c>
      <c r="H108" s="96">
        <f t="shared" si="5"/>
        <v>185883.5</v>
      </c>
      <c r="I108" s="97" t="s">
        <v>124</v>
      </c>
    </row>
    <row r="109" spans="1:9" s="102" customFormat="1" ht="15" x14ac:dyDescent="0.2">
      <c r="A109" s="126" t="s">
        <v>127</v>
      </c>
      <c r="B109" s="94" t="s">
        <v>116</v>
      </c>
      <c r="C109" s="109" t="s">
        <v>190</v>
      </c>
      <c r="D109" s="105">
        <v>45048</v>
      </c>
      <c r="E109" s="112">
        <v>14500</v>
      </c>
      <c r="F109" s="97">
        <f t="shared" si="6"/>
        <v>45078</v>
      </c>
      <c r="G109" s="96">
        <v>0</v>
      </c>
      <c r="H109" s="96">
        <f t="shared" si="5"/>
        <v>14500</v>
      </c>
      <c r="I109" s="97" t="s">
        <v>124</v>
      </c>
    </row>
    <row r="110" spans="1:9" s="102" customFormat="1" ht="15" x14ac:dyDescent="0.2">
      <c r="A110" s="126" t="s">
        <v>127</v>
      </c>
      <c r="B110" s="94" t="s">
        <v>116</v>
      </c>
      <c r="C110" s="109" t="s">
        <v>240</v>
      </c>
      <c r="D110" s="105">
        <v>45078</v>
      </c>
      <c r="E110" s="112">
        <v>102660</v>
      </c>
      <c r="F110" s="97">
        <f t="shared" si="6"/>
        <v>45108</v>
      </c>
      <c r="G110" s="96">
        <v>0</v>
      </c>
      <c r="H110" s="96">
        <f t="shared" si="5"/>
        <v>102660</v>
      </c>
      <c r="I110" s="97" t="s">
        <v>124</v>
      </c>
    </row>
    <row r="111" spans="1:9" s="102" customFormat="1" ht="15" x14ac:dyDescent="0.2">
      <c r="A111" s="126" t="s">
        <v>127</v>
      </c>
      <c r="B111" s="94" t="s">
        <v>116</v>
      </c>
      <c r="C111" s="109" t="s">
        <v>241</v>
      </c>
      <c r="D111" s="105">
        <v>45078</v>
      </c>
      <c r="E111" s="112">
        <v>14500</v>
      </c>
      <c r="F111" s="97">
        <f t="shared" si="6"/>
        <v>45108</v>
      </c>
      <c r="G111" s="96">
        <v>0</v>
      </c>
      <c r="H111" s="96">
        <f t="shared" si="5"/>
        <v>14500</v>
      </c>
      <c r="I111" s="97" t="s">
        <v>124</v>
      </c>
    </row>
    <row r="112" spans="1:9" s="102" customFormat="1" ht="15" x14ac:dyDescent="0.2">
      <c r="A112" s="126" t="s">
        <v>325</v>
      </c>
      <c r="B112" s="94" t="s">
        <v>116</v>
      </c>
      <c r="C112" s="109" t="s">
        <v>191</v>
      </c>
      <c r="D112" s="105">
        <v>45082</v>
      </c>
      <c r="E112" s="112">
        <v>30680</v>
      </c>
      <c r="F112" s="97">
        <f t="shared" si="6"/>
        <v>45112</v>
      </c>
      <c r="G112" s="96">
        <v>0</v>
      </c>
      <c r="H112" s="96">
        <f t="shared" si="5"/>
        <v>30680</v>
      </c>
      <c r="I112" s="97" t="s">
        <v>124</v>
      </c>
    </row>
    <row r="113" spans="1:9" s="102" customFormat="1" ht="15" x14ac:dyDescent="0.2">
      <c r="A113" s="126" t="s">
        <v>308</v>
      </c>
      <c r="B113" s="94" t="s">
        <v>116</v>
      </c>
      <c r="C113" s="109" t="s">
        <v>288</v>
      </c>
      <c r="D113" s="105">
        <v>45099</v>
      </c>
      <c r="E113" s="112">
        <v>180752.4</v>
      </c>
      <c r="F113" s="97">
        <f t="shared" si="6"/>
        <v>45129</v>
      </c>
      <c r="G113" s="96">
        <v>0</v>
      </c>
      <c r="H113" s="96">
        <f t="shared" si="5"/>
        <v>180752.4</v>
      </c>
      <c r="I113" s="97" t="s">
        <v>124</v>
      </c>
    </row>
    <row r="114" spans="1:9" s="102" customFormat="1" ht="15" x14ac:dyDescent="0.2">
      <c r="A114" s="110" t="s">
        <v>131</v>
      </c>
      <c r="B114" s="94" t="s">
        <v>116</v>
      </c>
      <c r="C114" s="111" t="s">
        <v>192</v>
      </c>
      <c r="D114" s="105">
        <v>45065</v>
      </c>
      <c r="E114" s="115">
        <v>22160</v>
      </c>
      <c r="F114" s="97">
        <f t="shared" si="6"/>
        <v>45095</v>
      </c>
      <c r="G114" s="96">
        <v>0</v>
      </c>
      <c r="H114" s="96">
        <f t="shared" si="5"/>
        <v>22160</v>
      </c>
      <c r="I114" s="97" t="s">
        <v>124</v>
      </c>
    </row>
    <row r="115" spans="1:9" s="102" customFormat="1" ht="15" x14ac:dyDescent="0.2">
      <c r="A115" s="110" t="s">
        <v>131</v>
      </c>
      <c r="B115" s="94" t="s">
        <v>116</v>
      </c>
      <c r="C115" s="111" t="s">
        <v>193</v>
      </c>
      <c r="D115" s="105">
        <v>45065</v>
      </c>
      <c r="E115" s="115">
        <v>22160</v>
      </c>
      <c r="F115" s="97">
        <f t="shared" si="6"/>
        <v>45095</v>
      </c>
      <c r="G115" s="96">
        <v>0</v>
      </c>
      <c r="H115" s="96">
        <f t="shared" si="5"/>
        <v>22160</v>
      </c>
      <c r="I115" s="97" t="s">
        <v>124</v>
      </c>
    </row>
    <row r="116" spans="1:9" s="102" customFormat="1" ht="15" x14ac:dyDescent="0.2">
      <c r="A116" s="110" t="s">
        <v>131</v>
      </c>
      <c r="B116" s="94" t="s">
        <v>116</v>
      </c>
      <c r="C116" s="111" t="s">
        <v>250</v>
      </c>
      <c r="D116" s="105">
        <v>45082</v>
      </c>
      <c r="E116" s="115">
        <v>662759.65</v>
      </c>
      <c r="F116" s="97">
        <f t="shared" si="6"/>
        <v>45112</v>
      </c>
      <c r="G116" s="96">
        <v>0</v>
      </c>
      <c r="H116" s="96">
        <f t="shared" si="5"/>
        <v>662759.65</v>
      </c>
      <c r="I116" s="97" t="s">
        <v>124</v>
      </c>
    </row>
    <row r="117" spans="1:9" s="102" customFormat="1" ht="15" x14ac:dyDescent="0.2">
      <c r="A117" s="110" t="s">
        <v>180</v>
      </c>
      <c r="B117" s="94" t="s">
        <v>116</v>
      </c>
      <c r="C117" s="111" t="s">
        <v>194</v>
      </c>
      <c r="D117" s="105">
        <v>45077</v>
      </c>
      <c r="E117" s="115">
        <v>241327.58</v>
      </c>
      <c r="F117" s="97">
        <f t="shared" si="6"/>
        <v>45107</v>
      </c>
      <c r="G117" s="96">
        <v>0</v>
      </c>
      <c r="H117" s="96">
        <f t="shared" si="5"/>
        <v>241327.58</v>
      </c>
      <c r="I117" s="97" t="s">
        <v>124</v>
      </c>
    </row>
    <row r="118" spans="1:9" s="102" customFormat="1" ht="15" x14ac:dyDescent="0.2">
      <c r="A118" s="110" t="s">
        <v>180</v>
      </c>
      <c r="B118" s="94" t="s">
        <v>116</v>
      </c>
      <c r="C118" s="111" t="s">
        <v>251</v>
      </c>
      <c r="D118" s="105">
        <v>45078</v>
      </c>
      <c r="E118" s="115">
        <v>2832</v>
      </c>
      <c r="F118" s="97">
        <f t="shared" si="6"/>
        <v>45108</v>
      </c>
      <c r="G118" s="96">
        <v>0</v>
      </c>
      <c r="H118" s="96">
        <f t="shared" si="5"/>
        <v>2832</v>
      </c>
      <c r="I118" s="97" t="s">
        <v>124</v>
      </c>
    </row>
    <row r="119" spans="1:9" s="102" customFormat="1" ht="15" x14ac:dyDescent="0.2">
      <c r="A119" s="110" t="s">
        <v>45</v>
      </c>
      <c r="B119" s="94" t="s">
        <v>116</v>
      </c>
      <c r="C119" s="111" t="s">
        <v>256</v>
      </c>
      <c r="D119" s="105">
        <v>45078</v>
      </c>
      <c r="E119" s="112">
        <v>7251639.5800000001</v>
      </c>
      <c r="F119" s="97">
        <f t="shared" si="6"/>
        <v>45108</v>
      </c>
      <c r="G119" s="96">
        <v>0</v>
      </c>
      <c r="H119" s="96">
        <f t="shared" si="5"/>
        <v>7251639.5800000001</v>
      </c>
      <c r="I119" s="97" t="s">
        <v>124</v>
      </c>
    </row>
    <row r="120" spans="1:9" s="102" customFormat="1" ht="15" x14ac:dyDescent="0.2">
      <c r="A120" s="110" t="s">
        <v>45</v>
      </c>
      <c r="B120" s="94" t="s">
        <v>116</v>
      </c>
      <c r="C120" s="111" t="s">
        <v>257</v>
      </c>
      <c r="D120" s="105">
        <v>45078</v>
      </c>
      <c r="E120" s="128">
        <v>2444416.33</v>
      </c>
      <c r="F120" s="97">
        <f t="shared" si="6"/>
        <v>45108</v>
      </c>
      <c r="G120" s="96">
        <v>0</v>
      </c>
      <c r="H120" s="96">
        <f t="shared" si="5"/>
        <v>2444416.33</v>
      </c>
      <c r="I120" s="97" t="s">
        <v>124</v>
      </c>
    </row>
    <row r="121" spans="1:9" s="102" customFormat="1" ht="15" x14ac:dyDescent="0.2">
      <c r="A121" s="110" t="s">
        <v>181</v>
      </c>
      <c r="B121" s="94" t="s">
        <v>116</v>
      </c>
      <c r="C121" s="111" t="s">
        <v>253</v>
      </c>
      <c r="D121" s="105">
        <v>45083</v>
      </c>
      <c r="E121" s="112">
        <v>76557</v>
      </c>
      <c r="F121" s="97">
        <f t="shared" si="6"/>
        <v>45113</v>
      </c>
      <c r="G121" s="96">
        <v>0</v>
      </c>
      <c r="H121" s="96">
        <f t="shared" si="5"/>
        <v>76557</v>
      </c>
      <c r="I121" s="97" t="s">
        <v>124</v>
      </c>
    </row>
    <row r="122" spans="1:9" s="102" customFormat="1" ht="15" x14ac:dyDescent="0.2">
      <c r="A122" s="110" t="s">
        <v>181</v>
      </c>
      <c r="B122" s="94" t="s">
        <v>116</v>
      </c>
      <c r="C122" s="111" t="s">
        <v>254</v>
      </c>
      <c r="D122" s="105">
        <v>45091</v>
      </c>
      <c r="E122" s="112">
        <v>76557</v>
      </c>
      <c r="F122" s="97">
        <f t="shared" si="6"/>
        <v>45121</v>
      </c>
      <c r="G122" s="96">
        <v>0</v>
      </c>
      <c r="H122" s="96">
        <f t="shared" si="5"/>
        <v>76557</v>
      </c>
      <c r="I122" s="97" t="s">
        <v>124</v>
      </c>
    </row>
    <row r="123" spans="1:9" s="102" customFormat="1" ht="15" x14ac:dyDescent="0.2">
      <c r="A123" s="110" t="s">
        <v>182</v>
      </c>
      <c r="B123" s="94" t="s">
        <v>116</v>
      </c>
      <c r="C123" s="111" t="s">
        <v>195</v>
      </c>
      <c r="D123" s="105">
        <v>45075</v>
      </c>
      <c r="E123" s="112">
        <v>71274.009999999995</v>
      </c>
      <c r="F123" s="97">
        <f t="shared" si="6"/>
        <v>45105</v>
      </c>
      <c r="G123" s="96">
        <v>0</v>
      </c>
      <c r="H123" s="96">
        <f t="shared" si="5"/>
        <v>71274.009999999995</v>
      </c>
      <c r="I123" s="97" t="s">
        <v>124</v>
      </c>
    </row>
    <row r="124" spans="1:9" s="102" customFormat="1" ht="15" x14ac:dyDescent="0.2">
      <c r="A124" s="110" t="s">
        <v>309</v>
      </c>
      <c r="B124" s="94" t="s">
        <v>116</v>
      </c>
      <c r="C124" s="111" t="s">
        <v>252</v>
      </c>
      <c r="D124" s="105">
        <v>45105</v>
      </c>
      <c r="E124" s="116">
        <v>7420.28</v>
      </c>
      <c r="F124" s="97">
        <f t="shared" si="6"/>
        <v>45135</v>
      </c>
      <c r="G124" s="96">
        <v>0</v>
      </c>
      <c r="H124" s="96">
        <f t="shared" si="5"/>
        <v>7420.28</v>
      </c>
      <c r="I124" s="97" t="s">
        <v>124</v>
      </c>
    </row>
    <row r="125" spans="1:9" s="102" customFormat="1" ht="15" x14ac:dyDescent="0.2">
      <c r="A125" s="110" t="s">
        <v>310</v>
      </c>
      <c r="B125" s="94" t="s">
        <v>116</v>
      </c>
      <c r="C125" s="111" t="s">
        <v>255</v>
      </c>
      <c r="D125" s="105">
        <v>45097</v>
      </c>
      <c r="E125" s="116">
        <v>1795746.42</v>
      </c>
      <c r="F125" s="97">
        <f t="shared" si="6"/>
        <v>45127</v>
      </c>
      <c r="G125" s="96">
        <v>0</v>
      </c>
      <c r="H125" s="96">
        <f t="shared" si="5"/>
        <v>1795746.42</v>
      </c>
      <c r="I125" s="97" t="s">
        <v>124</v>
      </c>
    </row>
    <row r="126" spans="1:9" s="102" customFormat="1" ht="15" x14ac:dyDescent="0.2">
      <c r="A126" s="110" t="s">
        <v>34</v>
      </c>
      <c r="B126" s="94" t="s">
        <v>116</v>
      </c>
      <c r="C126" s="111" t="s">
        <v>258</v>
      </c>
      <c r="D126" s="105">
        <v>45090</v>
      </c>
      <c r="E126" s="112">
        <v>35400</v>
      </c>
      <c r="F126" s="97">
        <f t="shared" si="6"/>
        <v>45120</v>
      </c>
      <c r="G126" s="96">
        <v>0</v>
      </c>
      <c r="H126" s="96">
        <f t="shared" si="5"/>
        <v>35400</v>
      </c>
      <c r="I126" s="97" t="s">
        <v>124</v>
      </c>
    </row>
    <row r="127" spans="1:9" s="102" customFormat="1" x14ac:dyDescent="0.2">
      <c r="A127" s="110" t="s">
        <v>311</v>
      </c>
      <c r="B127" s="94" t="s">
        <v>116</v>
      </c>
      <c r="C127" s="111" t="s">
        <v>260</v>
      </c>
      <c r="D127" s="105">
        <v>45082</v>
      </c>
      <c r="E127" s="112">
        <v>150000</v>
      </c>
      <c r="F127" s="97">
        <f t="shared" si="6"/>
        <v>45112</v>
      </c>
      <c r="G127" s="96">
        <v>0</v>
      </c>
      <c r="H127" s="96">
        <f t="shared" si="5"/>
        <v>150000</v>
      </c>
      <c r="I127" s="97" t="s">
        <v>124</v>
      </c>
    </row>
    <row r="128" spans="1:9" s="102" customFormat="1" x14ac:dyDescent="0.2">
      <c r="A128" s="110" t="s">
        <v>311</v>
      </c>
      <c r="B128" s="94" t="s">
        <v>116</v>
      </c>
      <c r="C128" s="111" t="s">
        <v>259</v>
      </c>
      <c r="D128" s="105">
        <v>45082</v>
      </c>
      <c r="E128" s="112">
        <v>120000</v>
      </c>
      <c r="F128" s="97">
        <f t="shared" si="6"/>
        <v>45112</v>
      </c>
      <c r="G128" s="96">
        <v>0</v>
      </c>
      <c r="H128" s="96">
        <f t="shared" si="5"/>
        <v>120000</v>
      </c>
      <c r="I128" s="97" t="s">
        <v>124</v>
      </c>
    </row>
    <row r="129" spans="1:9" s="102" customFormat="1" x14ac:dyDescent="0.2">
      <c r="A129" s="110" t="s">
        <v>311</v>
      </c>
      <c r="B129" s="94" t="s">
        <v>116</v>
      </c>
      <c r="C129" s="111" t="s">
        <v>261</v>
      </c>
      <c r="D129" s="105">
        <v>45082</v>
      </c>
      <c r="E129" s="112">
        <v>99900</v>
      </c>
      <c r="F129" s="97">
        <f t="shared" si="6"/>
        <v>45112</v>
      </c>
      <c r="G129" s="96">
        <v>0</v>
      </c>
      <c r="H129" s="96">
        <f t="shared" si="5"/>
        <v>99900</v>
      </c>
      <c r="I129" s="97" t="s">
        <v>124</v>
      </c>
    </row>
    <row r="130" spans="1:9" s="102" customFormat="1" ht="15" x14ac:dyDescent="0.2">
      <c r="A130" s="110" t="s">
        <v>142</v>
      </c>
      <c r="B130" s="94" t="s">
        <v>116</v>
      </c>
      <c r="C130" s="111" t="s">
        <v>196</v>
      </c>
      <c r="D130" s="105">
        <v>45062</v>
      </c>
      <c r="E130" s="112">
        <v>6159.6</v>
      </c>
      <c r="F130" s="97">
        <f t="shared" si="6"/>
        <v>45092</v>
      </c>
      <c r="G130" s="96">
        <v>0</v>
      </c>
      <c r="H130" s="96">
        <f t="shared" si="5"/>
        <v>6159.6</v>
      </c>
      <c r="I130" s="97" t="s">
        <v>124</v>
      </c>
    </row>
    <row r="131" spans="1:9" s="102" customFormat="1" ht="15" x14ac:dyDescent="0.2">
      <c r="A131" s="110" t="s">
        <v>142</v>
      </c>
      <c r="B131" s="94" t="s">
        <v>116</v>
      </c>
      <c r="C131" s="111" t="s">
        <v>197</v>
      </c>
      <c r="D131" s="105">
        <v>45062</v>
      </c>
      <c r="E131" s="112">
        <v>5428</v>
      </c>
      <c r="F131" s="97">
        <f t="shared" si="6"/>
        <v>45092</v>
      </c>
      <c r="G131" s="96">
        <v>0</v>
      </c>
      <c r="H131" s="96">
        <f t="shared" si="5"/>
        <v>5428</v>
      </c>
      <c r="I131" s="97" t="s">
        <v>124</v>
      </c>
    </row>
    <row r="132" spans="1:9" s="102" customFormat="1" ht="15" x14ac:dyDescent="0.2">
      <c r="A132" s="110" t="s">
        <v>142</v>
      </c>
      <c r="B132" s="94" t="s">
        <v>116</v>
      </c>
      <c r="C132" s="111" t="s">
        <v>198</v>
      </c>
      <c r="D132" s="105">
        <v>45051</v>
      </c>
      <c r="E132" s="112">
        <v>6761.4</v>
      </c>
      <c r="F132" s="97">
        <f t="shared" si="6"/>
        <v>45081</v>
      </c>
      <c r="G132" s="96">
        <v>0</v>
      </c>
      <c r="H132" s="96">
        <f t="shared" si="5"/>
        <v>6761.4</v>
      </c>
      <c r="I132" s="97" t="s">
        <v>124</v>
      </c>
    </row>
    <row r="133" spans="1:9" s="102" customFormat="1" ht="15" x14ac:dyDescent="0.2">
      <c r="A133" s="110" t="s">
        <v>142</v>
      </c>
      <c r="B133" s="94" t="s">
        <v>116</v>
      </c>
      <c r="C133" s="111" t="s">
        <v>199</v>
      </c>
      <c r="D133" s="105">
        <v>45068</v>
      </c>
      <c r="E133" s="112">
        <v>8407.5</v>
      </c>
      <c r="F133" s="97">
        <f t="shared" si="6"/>
        <v>45098</v>
      </c>
      <c r="G133" s="96">
        <v>0</v>
      </c>
      <c r="H133" s="96">
        <f t="shared" si="5"/>
        <v>8407.5</v>
      </c>
      <c r="I133" s="97" t="s">
        <v>124</v>
      </c>
    </row>
    <row r="134" spans="1:9" s="102" customFormat="1" ht="15" x14ac:dyDescent="0.2">
      <c r="A134" s="110" t="s">
        <v>142</v>
      </c>
      <c r="B134" s="94" t="s">
        <v>116</v>
      </c>
      <c r="C134" s="111" t="s">
        <v>262</v>
      </c>
      <c r="D134" s="105">
        <v>45107</v>
      </c>
      <c r="E134" s="112">
        <v>14071.5</v>
      </c>
      <c r="F134" s="97">
        <f t="shared" si="6"/>
        <v>45137</v>
      </c>
      <c r="G134" s="96">
        <v>0</v>
      </c>
      <c r="H134" s="96">
        <f t="shared" si="5"/>
        <v>14071.5</v>
      </c>
      <c r="I134" s="97" t="s">
        <v>124</v>
      </c>
    </row>
    <row r="135" spans="1:9" s="102" customFormat="1" ht="15" x14ac:dyDescent="0.2">
      <c r="A135" s="110" t="s">
        <v>142</v>
      </c>
      <c r="B135" s="94" t="s">
        <v>116</v>
      </c>
      <c r="C135" s="111" t="s">
        <v>263</v>
      </c>
      <c r="D135" s="105">
        <v>45107</v>
      </c>
      <c r="E135" s="112">
        <v>6106.5</v>
      </c>
      <c r="F135" s="97">
        <f t="shared" si="6"/>
        <v>45137</v>
      </c>
      <c r="G135" s="96">
        <v>0</v>
      </c>
      <c r="H135" s="96">
        <f t="shared" si="5"/>
        <v>6106.5</v>
      </c>
      <c r="I135" s="97" t="s">
        <v>124</v>
      </c>
    </row>
    <row r="136" spans="1:9" s="102" customFormat="1" ht="15" x14ac:dyDescent="0.2">
      <c r="A136" s="110" t="s">
        <v>142</v>
      </c>
      <c r="B136" s="94" t="s">
        <v>116</v>
      </c>
      <c r="C136" s="111" t="s">
        <v>264</v>
      </c>
      <c r="D136" s="105">
        <v>45107</v>
      </c>
      <c r="E136" s="112">
        <v>11741</v>
      </c>
      <c r="F136" s="97">
        <f t="shared" si="6"/>
        <v>45137</v>
      </c>
      <c r="G136" s="96">
        <v>0</v>
      </c>
      <c r="H136" s="96">
        <f t="shared" si="5"/>
        <v>11741</v>
      </c>
      <c r="I136" s="97" t="s">
        <v>124</v>
      </c>
    </row>
    <row r="137" spans="1:9" s="102" customFormat="1" ht="15" x14ac:dyDescent="0.2">
      <c r="A137" s="110" t="s">
        <v>142</v>
      </c>
      <c r="B137" s="94" t="s">
        <v>116</v>
      </c>
      <c r="C137" s="111" t="s">
        <v>265</v>
      </c>
      <c r="D137" s="105">
        <v>45107</v>
      </c>
      <c r="E137" s="112">
        <v>10301.4</v>
      </c>
      <c r="F137" s="97">
        <f t="shared" si="6"/>
        <v>45137</v>
      </c>
      <c r="G137" s="96">
        <v>0</v>
      </c>
      <c r="H137" s="96">
        <f t="shared" si="5"/>
        <v>10301.4</v>
      </c>
      <c r="I137" s="97" t="s">
        <v>124</v>
      </c>
    </row>
    <row r="138" spans="1:9" s="102" customFormat="1" ht="15" x14ac:dyDescent="0.2">
      <c r="A138" s="110" t="s">
        <v>326</v>
      </c>
      <c r="B138" s="94" t="s">
        <v>116</v>
      </c>
      <c r="C138" s="111" t="s">
        <v>200</v>
      </c>
      <c r="D138" s="105">
        <v>45075</v>
      </c>
      <c r="E138" s="115">
        <v>20355</v>
      </c>
      <c r="F138" s="97">
        <f t="shared" si="6"/>
        <v>45105</v>
      </c>
      <c r="G138" s="96">
        <v>0</v>
      </c>
      <c r="H138" s="96">
        <f t="shared" si="5"/>
        <v>20355</v>
      </c>
      <c r="I138" s="97" t="s">
        <v>124</v>
      </c>
    </row>
    <row r="139" spans="1:9" s="102" customFormat="1" ht="15" x14ac:dyDescent="0.2">
      <c r="A139" s="110" t="s">
        <v>326</v>
      </c>
      <c r="B139" s="94" t="s">
        <v>116</v>
      </c>
      <c r="C139" s="111" t="s">
        <v>268</v>
      </c>
      <c r="D139" s="105">
        <v>45103</v>
      </c>
      <c r="E139" s="115">
        <v>20355</v>
      </c>
      <c r="F139" s="97">
        <f t="shared" si="6"/>
        <v>45133</v>
      </c>
      <c r="G139" s="96">
        <v>0</v>
      </c>
      <c r="H139" s="96">
        <f t="shared" si="5"/>
        <v>20355</v>
      </c>
      <c r="I139" s="97" t="s">
        <v>124</v>
      </c>
    </row>
    <row r="140" spans="1:9" s="102" customFormat="1" ht="15" x14ac:dyDescent="0.2">
      <c r="A140" s="110" t="s">
        <v>266</v>
      </c>
      <c r="B140" s="94" t="s">
        <v>116</v>
      </c>
      <c r="C140" s="111" t="s">
        <v>267</v>
      </c>
      <c r="D140" s="105">
        <v>45100</v>
      </c>
      <c r="E140" s="115">
        <v>1142600</v>
      </c>
      <c r="F140" s="97">
        <f t="shared" si="6"/>
        <v>45130</v>
      </c>
      <c r="G140" s="96">
        <v>0</v>
      </c>
      <c r="H140" s="96">
        <f t="shared" si="5"/>
        <v>1142600</v>
      </c>
      <c r="I140" s="97" t="s">
        <v>124</v>
      </c>
    </row>
    <row r="141" spans="1:9" s="102" customFormat="1" ht="15" x14ac:dyDescent="0.2">
      <c r="A141" s="110" t="s">
        <v>269</v>
      </c>
      <c r="B141" s="94" t="s">
        <v>116</v>
      </c>
      <c r="C141" s="111" t="s">
        <v>270</v>
      </c>
      <c r="D141" s="105">
        <v>45106</v>
      </c>
      <c r="E141" s="115">
        <v>59000</v>
      </c>
      <c r="F141" s="97">
        <f t="shared" si="6"/>
        <v>45136</v>
      </c>
      <c r="G141" s="96">
        <v>0</v>
      </c>
      <c r="H141" s="96">
        <f t="shared" si="5"/>
        <v>59000</v>
      </c>
      <c r="I141" s="97" t="s">
        <v>124</v>
      </c>
    </row>
    <row r="142" spans="1:9" s="102" customFormat="1" ht="15" x14ac:dyDescent="0.2">
      <c r="A142" s="110" t="s">
        <v>9</v>
      </c>
      <c r="B142" s="94" t="s">
        <v>116</v>
      </c>
      <c r="C142" s="111" t="s">
        <v>115</v>
      </c>
      <c r="D142" s="105">
        <v>41908</v>
      </c>
      <c r="E142" s="115">
        <v>16661.599999999999</v>
      </c>
      <c r="F142" s="97">
        <f t="shared" si="6"/>
        <v>41938</v>
      </c>
      <c r="G142" s="96">
        <v>0</v>
      </c>
      <c r="H142" s="96">
        <f t="shared" si="5"/>
        <v>16661.599999999999</v>
      </c>
      <c r="I142" s="97" t="s">
        <v>124</v>
      </c>
    </row>
    <row r="143" spans="1:9" s="102" customFormat="1" ht="15" x14ac:dyDescent="0.2">
      <c r="A143" s="110" t="s">
        <v>327</v>
      </c>
      <c r="B143" s="94" t="s">
        <v>116</v>
      </c>
      <c r="C143" s="111" t="s">
        <v>271</v>
      </c>
      <c r="D143" s="105">
        <v>45082</v>
      </c>
      <c r="E143" s="115">
        <v>22523.95</v>
      </c>
      <c r="F143" s="97">
        <f t="shared" si="6"/>
        <v>45112</v>
      </c>
      <c r="G143" s="96">
        <v>0</v>
      </c>
      <c r="H143" s="96">
        <f t="shared" ref="H143:H172" si="7">E143-G143</f>
        <v>22523.95</v>
      </c>
      <c r="I143" s="97" t="s">
        <v>124</v>
      </c>
    </row>
    <row r="144" spans="1:9" s="102" customFormat="1" ht="15" x14ac:dyDescent="0.2">
      <c r="A144" s="110" t="s">
        <v>312</v>
      </c>
      <c r="B144" s="94" t="s">
        <v>116</v>
      </c>
      <c r="C144" s="111" t="s">
        <v>283</v>
      </c>
      <c r="D144" s="105">
        <v>45093</v>
      </c>
      <c r="E144" s="115">
        <v>174466.46</v>
      </c>
      <c r="F144" s="97">
        <f t="shared" si="6"/>
        <v>45123</v>
      </c>
      <c r="G144" s="96">
        <v>0</v>
      </c>
      <c r="H144" s="96">
        <f t="shared" si="7"/>
        <v>174466.46</v>
      </c>
      <c r="I144" s="97" t="s">
        <v>124</v>
      </c>
    </row>
    <row r="145" spans="1:9" s="102" customFormat="1" ht="15" x14ac:dyDescent="0.2">
      <c r="A145" s="110" t="s">
        <v>136</v>
      </c>
      <c r="B145" s="94" t="s">
        <v>116</v>
      </c>
      <c r="C145" s="111" t="s">
        <v>157</v>
      </c>
      <c r="D145" s="129">
        <v>45044</v>
      </c>
      <c r="E145" s="115">
        <v>86663.92</v>
      </c>
      <c r="F145" s="97">
        <f t="shared" ref="F145:F172" si="8">+D145+30</f>
        <v>45074</v>
      </c>
      <c r="G145" s="96">
        <v>0</v>
      </c>
      <c r="H145" s="96">
        <f t="shared" si="7"/>
        <v>86663.92</v>
      </c>
      <c r="I145" s="97" t="s">
        <v>124</v>
      </c>
    </row>
    <row r="146" spans="1:9" s="102" customFormat="1" ht="15" x14ac:dyDescent="0.2">
      <c r="A146" s="110" t="s">
        <v>136</v>
      </c>
      <c r="B146" s="94" t="s">
        <v>116</v>
      </c>
      <c r="C146" s="111" t="s">
        <v>158</v>
      </c>
      <c r="D146" s="129">
        <v>45044</v>
      </c>
      <c r="E146" s="115">
        <v>149841.12</v>
      </c>
      <c r="F146" s="97">
        <f t="shared" si="8"/>
        <v>45074</v>
      </c>
      <c r="G146" s="96">
        <v>0</v>
      </c>
      <c r="H146" s="96">
        <f t="shared" si="7"/>
        <v>149841.12</v>
      </c>
      <c r="I146" s="97" t="s">
        <v>124</v>
      </c>
    </row>
    <row r="147" spans="1:9" s="102" customFormat="1" ht="15" x14ac:dyDescent="0.2">
      <c r="A147" s="110" t="s">
        <v>136</v>
      </c>
      <c r="B147" s="94" t="s">
        <v>116</v>
      </c>
      <c r="C147" s="111" t="s">
        <v>201</v>
      </c>
      <c r="D147" s="105">
        <v>45077</v>
      </c>
      <c r="E147" s="130">
        <v>-19647</v>
      </c>
      <c r="F147" s="97">
        <f t="shared" si="8"/>
        <v>45107</v>
      </c>
      <c r="G147" s="96">
        <v>0</v>
      </c>
      <c r="H147" s="96">
        <f t="shared" si="7"/>
        <v>-19647</v>
      </c>
      <c r="I147" s="97" t="s">
        <v>124</v>
      </c>
    </row>
    <row r="148" spans="1:9" s="102" customFormat="1" ht="15" x14ac:dyDescent="0.2">
      <c r="A148" s="110" t="s">
        <v>136</v>
      </c>
      <c r="B148" s="94" t="s">
        <v>116</v>
      </c>
      <c r="C148" s="111" t="s">
        <v>202</v>
      </c>
      <c r="D148" s="105">
        <v>45077</v>
      </c>
      <c r="E148" s="130">
        <v>-6463.9</v>
      </c>
      <c r="F148" s="97">
        <f t="shared" si="8"/>
        <v>45107</v>
      </c>
      <c r="G148" s="96">
        <v>0</v>
      </c>
      <c r="H148" s="96">
        <f t="shared" si="7"/>
        <v>-6463.9</v>
      </c>
      <c r="I148" s="97" t="s">
        <v>124</v>
      </c>
    </row>
    <row r="149" spans="1:9" s="102" customFormat="1" ht="15" x14ac:dyDescent="0.2">
      <c r="A149" s="110" t="s">
        <v>136</v>
      </c>
      <c r="B149" s="94" t="s">
        <v>116</v>
      </c>
      <c r="C149" s="111" t="s">
        <v>203</v>
      </c>
      <c r="D149" s="105">
        <v>45077</v>
      </c>
      <c r="E149" s="130">
        <v>154825.44</v>
      </c>
      <c r="F149" s="97">
        <f t="shared" si="8"/>
        <v>45107</v>
      </c>
      <c r="G149" s="96">
        <v>0</v>
      </c>
      <c r="H149" s="96">
        <f t="shared" si="7"/>
        <v>154825.44</v>
      </c>
      <c r="I149" s="97" t="s">
        <v>125</v>
      </c>
    </row>
    <row r="150" spans="1:9" s="102" customFormat="1" ht="15" x14ac:dyDescent="0.2">
      <c r="A150" s="110" t="s">
        <v>136</v>
      </c>
      <c r="B150" s="94" t="s">
        <v>116</v>
      </c>
      <c r="C150" s="111" t="s">
        <v>204</v>
      </c>
      <c r="D150" s="105">
        <v>45077</v>
      </c>
      <c r="E150" s="130">
        <v>78526.69</v>
      </c>
      <c r="F150" s="97">
        <f t="shared" si="8"/>
        <v>45107</v>
      </c>
      <c r="G150" s="96">
        <v>0</v>
      </c>
      <c r="H150" s="96">
        <f t="shared" si="7"/>
        <v>78526.69</v>
      </c>
      <c r="I150" s="97" t="s">
        <v>125</v>
      </c>
    </row>
    <row r="151" spans="1:9" s="102" customFormat="1" ht="15" x14ac:dyDescent="0.2">
      <c r="A151" s="110" t="s">
        <v>136</v>
      </c>
      <c r="B151" s="94" t="s">
        <v>116</v>
      </c>
      <c r="C151" s="111" t="s">
        <v>281</v>
      </c>
      <c r="D151" s="105">
        <v>45107</v>
      </c>
      <c r="E151" s="130">
        <v>147787.92000000001</v>
      </c>
      <c r="F151" s="97">
        <f t="shared" si="8"/>
        <v>45137</v>
      </c>
      <c r="G151" s="96">
        <v>0</v>
      </c>
      <c r="H151" s="96">
        <f t="shared" si="7"/>
        <v>147787.92000000001</v>
      </c>
      <c r="I151" s="97" t="s">
        <v>125</v>
      </c>
    </row>
    <row r="152" spans="1:9" s="102" customFormat="1" ht="15" x14ac:dyDescent="0.2">
      <c r="A152" s="110" t="s">
        <v>136</v>
      </c>
      <c r="B152" s="94" t="s">
        <v>116</v>
      </c>
      <c r="C152" s="111" t="s">
        <v>282</v>
      </c>
      <c r="D152" s="105">
        <v>45107</v>
      </c>
      <c r="E152" s="130">
        <v>76547.679999999993</v>
      </c>
      <c r="F152" s="97">
        <f t="shared" si="8"/>
        <v>45137</v>
      </c>
      <c r="G152" s="96">
        <v>0</v>
      </c>
      <c r="H152" s="96">
        <f t="shared" si="7"/>
        <v>76547.679999999993</v>
      </c>
      <c r="I152" s="97" t="s">
        <v>124</v>
      </c>
    </row>
    <row r="153" spans="1:9" s="102" customFormat="1" ht="15" x14ac:dyDescent="0.2">
      <c r="A153" s="110" t="s">
        <v>278</v>
      </c>
      <c r="B153" s="94" t="s">
        <v>116</v>
      </c>
      <c r="C153" s="109" t="s">
        <v>280</v>
      </c>
      <c r="D153" s="129">
        <v>45104</v>
      </c>
      <c r="E153" s="130">
        <v>73255.740000000005</v>
      </c>
      <c r="F153" s="97">
        <f t="shared" si="8"/>
        <v>45134</v>
      </c>
      <c r="G153" s="96">
        <v>0</v>
      </c>
      <c r="H153" s="96">
        <f t="shared" si="7"/>
        <v>73255.740000000005</v>
      </c>
      <c r="I153" s="97" t="s">
        <v>124</v>
      </c>
    </row>
    <row r="154" spans="1:9" s="102" customFormat="1" ht="15" x14ac:dyDescent="0.2">
      <c r="A154" s="110" t="s">
        <v>278</v>
      </c>
      <c r="B154" s="94" t="s">
        <v>116</v>
      </c>
      <c r="C154" s="109" t="s">
        <v>279</v>
      </c>
      <c r="D154" s="129">
        <v>45070</v>
      </c>
      <c r="E154" s="130">
        <v>69379.899999999994</v>
      </c>
      <c r="F154" s="97">
        <f t="shared" si="8"/>
        <v>45100</v>
      </c>
      <c r="G154" s="96">
        <v>0</v>
      </c>
      <c r="H154" s="96">
        <f t="shared" si="7"/>
        <v>69379.899999999994</v>
      </c>
      <c r="I154" s="97" t="s">
        <v>124</v>
      </c>
    </row>
    <row r="155" spans="1:9" s="102" customFormat="1" ht="15" x14ac:dyDescent="0.2">
      <c r="A155" s="110" t="s">
        <v>313</v>
      </c>
      <c r="B155" s="94" t="s">
        <v>116</v>
      </c>
      <c r="C155" s="109" t="s">
        <v>274</v>
      </c>
      <c r="D155" s="129">
        <v>45064</v>
      </c>
      <c r="E155" s="130">
        <v>6008</v>
      </c>
      <c r="F155" s="97">
        <f t="shared" si="8"/>
        <v>45094</v>
      </c>
      <c r="G155" s="96">
        <v>0</v>
      </c>
      <c r="H155" s="96">
        <f t="shared" si="7"/>
        <v>6008</v>
      </c>
      <c r="I155" s="97" t="s">
        <v>124</v>
      </c>
    </row>
    <row r="156" spans="1:9" s="102" customFormat="1" ht="15" x14ac:dyDescent="0.2">
      <c r="A156" s="110" t="s">
        <v>313</v>
      </c>
      <c r="B156" s="94" t="s">
        <v>116</v>
      </c>
      <c r="C156" s="109" t="s">
        <v>275</v>
      </c>
      <c r="D156" s="129">
        <v>45064</v>
      </c>
      <c r="E156" s="130">
        <v>5964.03</v>
      </c>
      <c r="F156" s="97">
        <f t="shared" si="8"/>
        <v>45094</v>
      </c>
      <c r="G156" s="96">
        <v>0</v>
      </c>
      <c r="H156" s="96">
        <f t="shared" si="7"/>
        <v>5964.03</v>
      </c>
      <c r="I156" s="97" t="s">
        <v>125</v>
      </c>
    </row>
    <row r="157" spans="1:9" s="102" customFormat="1" ht="15" x14ac:dyDescent="0.2">
      <c r="A157" s="110" t="s">
        <v>313</v>
      </c>
      <c r="B157" s="94" t="s">
        <v>116</v>
      </c>
      <c r="C157" s="109" t="s">
        <v>276</v>
      </c>
      <c r="D157" s="105">
        <v>45093</v>
      </c>
      <c r="E157" s="130">
        <v>6008</v>
      </c>
      <c r="F157" s="97">
        <f t="shared" si="8"/>
        <v>45123</v>
      </c>
      <c r="G157" s="96">
        <v>0</v>
      </c>
      <c r="H157" s="96">
        <f t="shared" si="7"/>
        <v>6008</v>
      </c>
      <c r="I157" s="97" t="s">
        <v>125</v>
      </c>
    </row>
    <row r="158" spans="1:9" s="102" customFormat="1" ht="15" x14ac:dyDescent="0.2">
      <c r="A158" s="110" t="s">
        <v>313</v>
      </c>
      <c r="B158" s="94" t="s">
        <v>116</v>
      </c>
      <c r="C158" s="109" t="s">
        <v>277</v>
      </c>
      <c r="D158" s="105">
        <v>45093</v>
      </c>
      <c r="E158" s="130">
        <v>5964.03</v>
      </c>
      <c r="F158" s="97">
        <f t="shared" si="8"/>
        <v>45123</v>
      </c>
      <c r="G158" s="96">
        <v>0</v>
      </c>
      <c r="H158" s="96">
        <f t="shared" si="7"/>
        <v>5964.03</v>
      </c>
      <c r="I158" s="97" t="s">
        <v>124</v>
      </c>
    </row>
    <row r="159" spans="1:9" s="102" customFormat="1" ht="15" x14ac:dyDescent="0.2">
      <c r="A159" s="126" t="s">
        <v>314</v>
      </c>
      <c r="B159" s="94" t="s">
        <v>116</v>
      </c>
      <c r="C159" s="109" t="s">
        <v>286</v>
      </c>
      <c r="D159" s="105">
        <v>45086</v>
      </c>
      <c r="E159" s="112">
        <v>3000</v>
      </c>
      <c r="F159" s="97">
        <f t="shared" si="8"/>
        <v>45116</v>
      </c>
      <c r="G159" s="96">
        <v>0</v>
      </c>
      <c r="H159" s="96">
        <f t="shared" si="7"/>
        <v>3000</v>
      </c>
      <c r="I159" s="97" t="s">
        <v>124</v>
      </c>
    </row>
    <row r="160" spans="1:9" s="102" customFormat="1" ht="15" x14ac:dyDescent="0.2">
      <c r="A160" s="126" t="s">
        <v>156</v>
      </c>
      <c r="B160" s="94" t="s">
        <v>116</v>
      </c>
      <c r="C160" s="109" t="s">
        <v>273</v>
      </c>
      <c r="D160" s="105">
        <v>45079</v>
      </c>
      <c r="E160" s="112">
        <v>7759.38</v>
      </c>
      <c r="F160" s="97">
        <f t="shared" si="8"/>
        <v>45109</v>
      </c>
      <c r="G160" s="96">
        <v>0</v>
      </c>
      <c r="H160" s="96">
        <f t="shared" si="7"/>
        <v>7759.38</v>
      </c>
      <c r="I160" s="97" t="s">
        <v>124</v>
      </c>
    </row>
    <row r="161" spans="1:9" s="102" customFormat="1" ht="15" x14ac:dyDescent="0.2">
      <c r="A161" s="126" t="s">
        <v>156</v>
      </c>
      <c r="B161" s="94" t="s">
        <v>116</v>
      </c>
      <c r="C161" s="109" t="s">
        <v>272</v>
      </c>
      <c r="D161" s="105">
        <v>45079</v>
      </c>
      <c r="E161" s="112">
        <v>27183.439999999999</v>
      </c>
      <c r="F161" s="97">
        <f t="shared" si="8"/>
        <v>45109</v>
      </c>
      <c r="G161" s="96">
        <v>0</v>
      </c>
      <c r="H161" s="96">
        <f t="shared" si="7"/>
        <v>27183.439999999999</v>
      </c>
      <c r="I161" s="97" t="s">
        <v>124</v>
      </c>
    </row>
    <row r="162" spans="1:9" s="102" customFormat="1" ht="15" x14ac:dyDescent="0.2">
      <c r="A162" s="126" t="s">
        <v>314</v>
      </c>
      <c r="B162" s="94" t="s">
        <v>116</v>
      </c>
      <c r="C162" s="109" t="s">
        <v>258</v>
      </c>
      <c r="D162" s="105">
        <v>45086</v>
      </c>
      <c r="E162" s="112">
        <v>3000</v>
      </c>
      <c r="F162" s="97">
        <f t="shared" si="8"/>
        <v>45116</v>
      </c>
      <c r="G162" s="96">
        <v>0</v>
      </c>
      <c r="H162" s="96">
        <f t="shared" si="7"/>
        <v>3000</v>
      </c>
      <c r="I162" s="97" t="s">
        <v>125</v>
      </c>
    </row>
    <row r="163" spans="1:9" s="102" customFormat="1" ht="15" x14ac:dyDescent="0.2">
      <c r="A163" s="126" t="s">
        <v>284</v>
      </c>
      <c r="B163" s="94" t="s">
        <v>116</v>
      </c>
      <c r="C163" s="109" t="s">
        <v>285</v>
      </c>
      <c r="D163" s="105">
        <v>45090</v>
      </c>
      <c r="E163" s="112">
        <v>54787.7</v>
      </c>
      <c r="F163" s="97">
        <f t="shared" si="8"/>
        <v>45120</v>
      </c>
      <c r="G163" s="96">
        <v>0</v>
      </c>
      <c r="H163" s="96">
        <f t="shared" si="7"/>
        <v>54787.7</v>
      </c>
      <c r="I163" s="97" t="s">
        <v>125</v>
      </c>
    </row>
    <row r="164" spans="1:9" s="102" customFormat="1" ht="15" x14ac:dyDescent="0.2">
      <c r="A164" s="126" t="s">
        <v>315</v>
      </c>
      <c r="B164" s="94" t="s">
        <v>116</v>
      </c>
      <c r="C164" s="109" t="s">
        <v>287</v>
      </c>
      <c r="D164" s="105">
        <v>45100</v>
      </c>
      <c r="E164" s="112">
        <v>36000</v>
      </c>
      <c r="F164" s="97">
        <f t="shared" si="8"/>
        <v>45130</v>
      </c>
      <c r="G164" s="96">
        <v>0</v>
      </c>
      <c r="H164" s="96">
        <f t="shared" si="7"/>
        <v>36000</v>
      </c>
      <c r="I164" s="97" t="s">
        <v>124</v>
      </c>
    </row>
    <row r="165" spans="1:9" s="102" customFormat="1" ht="15" x14ac:dyDescent="0.2">
      <c r="A165" s="110" t="s">
        <v>316</v>
      </c>
      <c r="B165" s="94" t="s">
        <v>116</v>
      </c>
      <c r="C165" s="111" t="s">
        <v>292</v>
      </c>
      <c r="D165" s="105">
        <v>45082</v>
      </c>
      <c r="E165" s="112">
        <v>75974.75</v>
      </c>
      <c r="F165" s="97">
        <f t="shared" si="8"/>
        <v>45112</v>
      </c>
      <c r="G165" s="96">
        <v>0</v>
      </c>
      <c r="H165" s="96">
        <f t="shared" si="7"/>
        <v>75974.75</v>
      </c>
      <c r="I165" s="97" t="s">
        <v>125</v>
      </c>
    </row>
    <row r="166" spans="1:9" s="102" customFormat="1" ht="15" x14ac:dyDescent="0.2">
      <c r="A166" s="110" t="s">
        <v>144</v>
      </c>
      <c r="B166" s="94" t="s">
        <v>116</v>
      </c>
      <c r="C166" s="111" t="s">
        <v>291</v>
      </c>
      <c r="D166" s="105">
        <v>45107</v>
      </c>
      <c r="E166" s="115">
        <v>47200</v>
      </c>
      <c r="F166" s="97">
        <f t="shared" si="8"/>
        <v>45137</v>
      </c>
      <c r="G166" s="96">
        <v>0</v>
      </c>
      <c r="H166" s="96">
        <f t="shared" si="7"/>
        <v>47200</v>
      </c>
      <c r="I166" s="97" t="s">
        <v>125</v>
      </c>
    </row>
    <row r="167" spans="1:9" s="102" customFormat="1" ht="15" x14ac:dyDescent="0.2">
      <c r="A167" s="110" t="s">
        <v>144</v>
      </c>
      <c r="B167" s="94" t="s">
        <v>116</v>
      </c>
      <c r="C167" s="111" t="s">
        <v>290</v>
      </c>
      <c r="D167" s="105">
        <v>45092</v>
      </c>
      <c r="E167" s="115">
        <v>217999.99</v>
      </c>
      <c r="F167" s="97">
        <f t="shared" si="8"/>
        <v>45122</v>
      </c>
      <c r="G167" s="96">
        <v>0</v>
      </c>
      <c r="H167" s="96">
        <f t="shared" si="7"/>
        <v>217999.99</v>
      </c>
      <c r="I167" s="97" t="s">
        <v>124</v>
      </c>
    </row>
    <row r="168" spans="1:9" s="102" customFormat="1" ht="15" x14ac:dyDescent="0.2">
      <c r="A168" s="110" t="s">
        <v>144</v>
      </c>
      <c r="B168" s="94" t="s">
        <v>116</v>
      </c>
      <c r="C168" s="131" t="s">
        <v>289</v>
      </c>
      <c r="D168" s="105">
        <v>45089</v>
      </c>
      <c r="E168" s="115">
        <v>180540</v>
      </c>
      <c r="F168" s="97">
        <f t="shared" si="8"/>
        <v>45119</v>
      </c>
      <c r="G168" s="96">
        <v>0</v>
      </c>
      <c r="H168" s="96">
        <f t="shared" si="7"/>
        <v>180540</v>
      </c>
      <c r="I168" s="97" t="s">
        <v>124</v>
      </c>
    </row>
    <row r="169" spans="1:9" s="102" customFormat="1" ht="15" x14ac:dyDescent="0.2">
      <c r="A169" s="110" t="s">
        <v>144</v>
      </c>
      <c r="B169" s="94" t="s">
        <v>116</v>
      </c>
      <c r="C169" s="111" t="s">
        <v>205</v>
      </c>
      <c r="D169" s="105">
        <v>45076</v>
      </c>
      <c r="E169" s="115">
        <v>47200</v>
      </c>
      <c r="F169" s="97">
        <f t="shared" si="8"/>
        <v>45106</v>
      </c>
      <c r="G169" s="96">
        <v>0</v>
      </c>
      <c r="H169" s="96">
        <f t="shared" si="7"/>
        <v>47200</v>
      </c>
      <c r="I169" s="97" t="s">
        <v>124</v>
      </c>
    </row>
    <row r="170" spans="1:9" x14ac:dyDescent="0.2">
      <c r="A170" s="110" t="s">
        <v>132</v>
      </c>
      <c r="B170" s="94" t="s">
        <v>116</v>
      </c>
      <c r="C170" s="111" t="s">
        <v>294</v>
      </c>
      <c r="D170" s="105">
        <v>45089</v>
      </c>
      <c r="E170" s="115">
        <v>957702.01</v>
      </c>
      <c r="F170" s="97">
        <f t="shared" si="8"/>
        <v>45119</v>
      </c>
      <c r="G170" s="96">
        <v>0</v>
      </c>
      <c r="H170" s="96">
        <f t="shared" si="7"/>
        <v>957702.01</v>
      </c>
      <c r="I170" s="97" t="s">
        <v>124</v>
      </c>
    </row>
    <row r="171" spans="1:9" x14ac:dyDescent="0.2">
      <c r="A171" s="110" t="s">
        <v>132</v>
      </c>
      <c r="B171" s="94" t="s">
        <v>116</v>
      </c>
      <c r="C171" s="111" t="s">
        <v>293</v>
      </c>
      <c r="D171" s="105">
        <v>45089</v>
      </c>
      <c r="E171" s="115">
        <v>39200</v>
      </c>
      <c r="F171" s="97">
        <f t="shared" si="8"/>
        <v>45119</v>
      </c>
      <c r="G171" s="96">
        <v>0</v>
      </c>
      <c r="H171" s="96">
        <f t="shared" si="7"/>
        <v>39200</v>
      </c>
      <c r="I171" s="97" t="s">
        <v>124</v>
      </c>
    </row>
    <row r="172" spans="1:9" x14ac:dyDescent="0.2">
      <c r="A172" s="110" t="s">
        <v>132</v>
      </c>
      <c r="B172" s="94" t="s">
        <v>116</v>
      </c>
      <c r="C172" s="111" t="s">
        <v>206</v>
      </c>
      <c r="D172" s="105">
        <v>45055</v>
      </c>
      <c r="E172" s="115">
        <v>39200</v>
      </c>
      <c r="F172" s="97">
        <f t="shared" si="8"/>
        <v>45085</v>
      </c>
      <c r="G172" s="96">
        <v>0</v>
      </c>
      <c r="H172" s="96">
        <f t="shared" si="7"/>
        <v>39200</v>
      </c>
      <c r="I172" s="97" t="s">
        <v>124</v>
      </c>
    </row>
    <row r="174" spans="1:9" ht="26.25" thickBot="1" x14ac:dyDescent="0.3">
      <c r="E174" s="104">
        <f>SUM(E13:E172)</f>
        <v>32647604.99000001</v>
      </c>
      <c r="F174" s="7"/>
      <c r="G174" s="7"/>
      <c r="H174" s="103">
        <f>SUM(H13:H172)</f>
        <v>32647604.99000001</v>
      </c>
    </row>
    <row r="175" spans="1:9" ht="26.25" thickTop="1" x14ac:dyDescent="0.35"/>
  </sheetData>
  <sortState xmlns:xlrd2="http://schemas.microsoft.com/office/spreadsheetml/2017/richdata2" ref="A13:I159">
    <sortCondition ref="A13:A159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38" t="s">
        <v>49</v>
      </c>
      <c r="B43" s="140">
        <v>2021</v>
      </c>
      <c r="C43" s="140">
        <v>2020</v>
      </c>
      <c r="E43" s="76"/>
      <c r="F43" s="77"/>
      <c r="G43" s="78"/>
      <c r="H43" s="79"/>
    </row>
    <row r="44" spans="1:8" ht="18.75" hidden="1" customHeight="1" thickBot="1" x14ac:dyDescent="0.25">
      <c r="A44" s="139"/>
      <c r="B44" s="141"/>
      <c r="C44" s="141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38" t="s">
        <v>49</v>
      </c>
      <c r="B78" s="140">
        <v>2021</v>
      </c>
      <c r="C78" s="140">
        <v>2020</v>
      </c>
      <c r="E78" s="76"/>
      <c r="F78" s="77"/>
      <c r="G78" s="78"/>
      <c r="H78" s="79"/>
    </row>
    <row r="79" spans="1:8" ht="0.75" customHeight="1" thickBot="1" x14ac:dyDescent="0.25">
      <c r="A79" s="139"/>
      <c r="B79" s="141"/>
      <c r="C79" s="141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4" t="s">
        <v>0</v>
      </c>
      <c r="B15" s="146" t="s">
        <v>2</v>
      </c>
      <c r="C15" s="142" t="s">
        <v>4</v>
      </c>
    </row>
    <row r="16" spans="1:4" ht="15" thickBot="1" x14ac:dyDescent="0.25">
      <c r="A16" s="145"/>
      <c r="B16" s="147"/>
      <c r="C16" s="143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48" t="s">
        <v>49</v>
      </c>
      <c r="C3" s="150">
        <v>2020</v>
      </c>
      <c r="D3" s="152">
        <v>2019</v>
      </c>
    </row>
    <row r="4" spans="2:4" ht="15.75" customHeight="1" thickBot="1" x14ac:dyDescent="0.25">
      <c r="B4" s="149"/>
      <c r="C4" s="151"/>
      <c r="D4" s="153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54" t="s">
        <v>49</v>
      </c>
      <c r="C29" s="156">
        <v>2020</v>
      </c>
      <c r="D29" s="158">
        <v>2019</v>
      </c>
    </row>
    <row r="30" spans="2:4" ht="15.75" customHeight="1" thickBot="1" x14ac:dyDescent="0.25">
      <c r="B30" s="155"/>
      <c r="C30" s="157"/>
      <c r="D30" s="159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Plantilla Pagos a Proveedores</vt:lpstr>
      <vt:lpstr>Sheet3</vt:lpstr>
      <vt:lpstr>Sheet1</vt:lpstr>
      <vt:lpstr>Sheet2</vt:lpstr>
      <vt:lpstr>'Plantilla Pagos a Proveedores'!Print_Area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2023-07-17T19:05:56Z</cp:lastPrinted>
  <dcterms:created xsi:type="dcterms:W3CDTF">2006-07-11T17:39:34Z</dcterms:created>
  <dcterms:modified xsi:type="dcterms:W3CDTF">2023-07-17T19:06:36Z</dcterms:modified>
</cp:coreProperties>
</file>