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4_{89383B19-9074-4D69-A227-506A18EA6B5C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5" l="1"/>
  <c r="F63" i="5"/>
  <c r="F64" i="5"/>
  <c r="H64" i="5"/>
  <c r="F12" i="5"/>
  <c r="F44" i="5" l="1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77" i="5" l="1"/>
  <c r="F76" i="5"/>
  <c r="F75" i="5"/>
  <c r="F74" i="5"/>
  <c r="F89" i="5" l="1"/>
  <c r="F88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77" i="5"/>
  <c r="H75" i="5"/>
  <c r="H74" i="5"/>
  <c r="E76" i="5"/>
  <c r="H76" i="5" l="1"/>
  <c r="E120" i="5"/>
  <c r="F87" i="5"/>
  <c r="H45" i="5" l="1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H120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<sst xmlns="http://schemas.openxmlformats.org/spreadsheetml/2006/main" count="700" uniqueCount="261">
  <si>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</si>
  <si>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</si>
  <si>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</si>
  <si>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</si>
  <si>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</si>
  <si>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</si>
  <si>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</si>
  <si>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</si>
  <si>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</si>
  <si>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</si>
  <si>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</si>
  <si>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</si>
  <si>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</si>
  <si>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</si>
  <si>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</si>
  <si>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</si>
  <si>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</si>
  <si>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</si>
  <si>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</si>
  <si>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</si>
  <si>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</si>
  <si>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</si>
  <si>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</si>
  <si>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</si>
  <si>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</si>
  <si>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</si>
  <si>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</si>
  <si>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</si>
  <si>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</si>
  <si>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</si>
  <si>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</si>
  <si>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</si>
  <si>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</si>
  <si>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</si>
  <si>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</si>
  <si>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</si>
  <si>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</si>
  <si>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</si>
  <si>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</si>
  <si>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</si>
  <si>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</si>
  <si>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</si>
  <si>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</si>
  <si>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</si>
  <si>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</si>
  <si>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</si>
  <si>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</si>
  <si>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</si>
  <si>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</si>
  <si>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</si>
  <si>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</si>
  <si>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</si>
  <si>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</si>
  <si>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</si>
  <si>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</si>
  <si>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</si>
  <si>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</si>
  <si>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</si>
  <si>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</si>
  <si>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</si>
  <si>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</si>
  <si>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</si>
  <si>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</si>
  <si>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</si>
  <si>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</si>
  <si>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</si>
  <si>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</si>
  <si>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</si>
  <si>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</si>
  <si>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</si>
  <si>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</si>
  <si>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</si>
  <si>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</si>
  <si>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</si>
  <si>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</si>
  <si>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</si>
  <si>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</si>
  <si>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</si>
  <si>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</si>
  <si>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</si>
  <si>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</si>
  <si>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</si>
  <si>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</si>
  <si>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</si>
  <si>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</si>
  <si>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</si>
  <si>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</si>
  <si>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</si>
  <si>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</si>
  <si>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</si>
  <si>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</si>
  <si>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</si>
  <si>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</si>
  <si>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</si>
  <si>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</si>
  <si>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</si>
  <si>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</si>
  <si>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</si>
  <si>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</si>
  <si>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</si>
  <si>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</si>
  <si>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</si>
  <si>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</si>
  <si>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</si>
  <si>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</si>
  <si>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</si>
  <si>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</si>
  <si>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</si>
  <si>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</si>
  <si>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</si>
  <si>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</si>
  <si>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</si>
  <si>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</si>
  <si>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</si>
  <si>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</si>
  <si>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</si>
  <si>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</si>
  <si>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</si>
  <si>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</si>
  <si>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</si>
  <si>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</si>
  <si>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</si>
  <si>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</si>
  <si>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</si>
  <si>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</si>
  <si>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</si>
  <si>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</si>
  <si>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ARRENDAMIENTO (EQUIPO DE AROMATIZACION)</t>
  </si>
  <si>
    <t>UNIFIED COMMUNICATIONS, SRL</t>
  </si>
  <si>
    <t>B1500000034</t>
  </si>
  <si>
    <t>JORDAD, SRL.</t>
  </si>
  <si>
    <t>B1500000035</t>
  </si>
  <si>
    <t>B1500000036</t>
  </si>
  <si>
    <t>MANTENIMIENTO (OFICINA REGIONAL SANTAGO)</t>
  </si>
  <si>
    <t>B1500000037</t>
  </si>
  <si>
    <t>B1500000038</t>
  </si>
  <si>
    <t>B1500000039</t>
  </si>
  <si>
    <t>B1500000184</t>
  </si>
  <si>
    <t>JORDAD, SRL</t>
  </si>
  <si>
    <t>B1500000186</t>
  </si>
  <si>
    <t>B1500000185</t>
  </si>
  <si>
    <t>ARRENDAMIENTO (OFICINA REGIONAL SANTIAGO)</t>
  </si>
  <si>
    <t>B1500000187</t>
  </si>
  <si>
    <t>B1500000040</t>
  </si>
  <si>
    <t>B1500000041</t>
  </si>
  <si>
    <t>EXCEL CONSULTING, SRL</t>
  </si>
  <si>
    <t>B1500000189</t>
  </si>
  <si>
    <t>B1500000188</t>
  </si>
  <si>
    <t>GRUPO DV SERVICES, SRL</t>
  </si>
  <si>
    <t>B1500000043</t>
  </si>
  <si>
    <t>B1500000042</t>
  </si>
  <si>
    <t>B1500000192</t>
  </si>
  <si>
    <t xml:space="preserve">OFICINA GUBERNAMENTAL DE TEC. DE LA INFORMACION Y </t>
  </si>
  <si>
    <t>SOSTENIBILIDAD 3RS, INC</t>
  </si>
  <si>
    <t>GASTOS DE SEGUROS</t>
  </si>
  <si>
    <t>B1500000191</t>
  </si>
  <si>
    <t>B1500000195</t>
  </si>
  <si>
    <t>B1500000194</t>
  </si>
  <si>
    <t>B1500000151</t>
  </si>
  <si>
    <t>MERCANTIL RAMI, SRL</t>
  </si>
  <si>
    <t>B1500327840</t>
  </si>
  <si>
    <t>NAP DEL CARIBE , INC</t>
  </si>
  <si>
    <t>ARRENDAMIENTO (Oficina Regional de SFM)</t>
  </si>
  <si>
    <t xml:space="preserve">INVERSIONES PRF, SRL </t>
  </si>
  <si>
    <t>MANTENIMIENTO (OFICINA REGIONAL SFM)</t>
  </si>
  <si>
    <t>AGUA PLANETA AZUL S.A.</t>
  </si>
  <si>
    <t>B1500154794</t>
  </si>
  <si>
    <t>B1500155471</t>
  </si>
  <si>
    <t>B1500157208</t>
  </si>
  <si>
    <t>B1500000292</t>
  </si>
  <si>
    <t>CONSORCIO ENERGETICO PUNTA CANA MACAO</t>
  </si>
  <si>
    <t>B1500012608</t>
  </si>
  <si>
    <t>B1500157579</t>
  </si>
  <si>
    <t>COLUMBUS NETWORKS DOMINICANA, S.A.</t>
  </si>
  <si>
    <t>B1500004081</t>
  </si>
  <si>
    <t>DIPLUGIA PC OUTLET STORE, SRL</t>
  </si>
  <si>
    <t>B1500000686</t>
  </si>
  <si>
    <t>CRF CONSTRUESTRUCTURA , SRL</t>
  </si>
  <si>
    <t>B1500000024</t>
  </si>
  <si>
    <t>B1500000023</t>
  </si>
  <si>
    <t>EDENORTE DOMINICANA .S.A</t>
  </si>
  <si>
    <t>B1500328115</t>
  </si>
  <si>
    <t>B1500328116</t>
  </si>
  <si>
    <t>B1500328475</t>
  </si>
  <si>
    <t>EDESUR DOMINICANA S.A.</t>
  </si>
  <si>
    <t>EDUARDO MANRIQUE Y ASOCIADOS, SRL</t>
  </si>
  <si>
    <t>B1500000210</t>
  </si>
  <si>
    <t>B1500000212</t>
  </si>
  <si>
    <t>B1500000211</t>
  </si>
  <si>
    <t xml:space="preserve">ERNESTA MINAYA RIVERA </t>
  </si>
  <si>
    <t>B1500000098</t>
  </si>
  <si>
    <t xml:space="preserve">ARRENDAMIENTO OFICINA REGIONAL DE PUERTO PLATA </t>
  </si>
  <si>
    <t>B1500000056</t>
  </si>
  <si>
    <t xml:space="preserve">Editora del Caribe, S.A. </t>
  </si>
  <si>
    <t xml:space="preserve">CONSULTORES DE DATOS DEL CARIBE , SRL </t>
  </si>
  <si>
    <t>B15000001315</t>
  </si>
  <si>
    <t>MAGIC MAGNUM VENTURE, SRL</t>
  </si>
  <si>
    <t>ARRENDAMIENTO (GUSTAVO MEJIA RICART)</t>
  </si>
  <si>
    <t>MAXIBODEGAS  EOP DEL CARIBE, SRL</t>
  </si>
  <si>
    <t>B15000001403</t>
  </si>
  <si>
    <t xml:space="preserve">NATIVIDAD REYNOSO CASTILLO </t>
  </si>
  <si>
    <t>B1500000149</t>
  </si>
  <si>
    <t>ARRENDAMIENTO (OFICINA REGIONAL DE BAVARO )</t>
  </si>
  <si>
    <t>B1500001159</t>
  </si>
  <si>
    <t>B1500001250</t>
  </si>
  <si>
    <t>B1500002041</t>
  </si>
  <si>
    <t>ARRENDAMIENTO (PUNTO GOB-MEGACENTROL)</t>
  </si>
  <si>
    <t>B1500002057</t>
  </si>
  <si>
    <t>ARRENDAMIENTO (PUNTO GOB-DISTRITO NACIONAL SAMBIL)</t>
  </si>
  <si>
    <t xml:space="preserve">SEGUROS RESERVAS </t>
  </si>
  <si>
    <t>B1500000141</t>
  </si>
  <si>
    <t>B1500000213</t>
  </si>
  <si>
    <t>B1500000214</t>
  </si>
  <si>
    <t>URBANVOL SOLUTIONS</t>
  </si>
  <si>
    <t>WENDY'S MUEBLES, SRL</t>
  </si>
  <si>
    <t>B1500000321</t>
  </si>
  <si>
    <t>B1500000322</t>
  </si>
  <si>
    <t xml:space="preserve">ADQUISICION DE ACTIVOS </t>
  </si>
  <si>
    <t xml:space="preserve">CLIMASTER , SRL </t>
  </si>
  <si>
    <t xml:space="preserve">COMPRA DE ACTIVOS </t>
  </si>
  <si>
    <t>S&amp;Y SUPPLY SRL</t>
  </si>
  <si>
    <t xml:space="preserve">UNISOFT, SRL </t>
  </si>
  <si>
    <t>INVERSIONES SANFRA SRL</t>
  </si>
  <si>
    <t xml:space="preserve">OROX INVERSIONES </t>
  </si>
  <si>
    <t xml:space="preserve">GASTOS DE TRABAJO, SUMINISTRO Y SERVICIOS </t>
  </si>
  <si>
    <t xml:space="preserve">VIGILANTES NAVIEROS DEL CARIBE </t>
  </si>
  <si>
    <t>SERVICIO NACIONAL; DE SEGURIDAD INTEGRAL</t>
  </si>
  <si>
    <t>ICU SOLUCIONES DE EMPRESAS, SRL</t>
  </si>
  <si>
    <t>PREDACTOR PEST CONTROL</t>
  </si>
  <si>
    <t xml:space="preserve">FR GROUP, SRL </t>
  </si>
  <si>
    <t>B1500024194</t>
  </si>
  <si>
    <t>SANTO DOMINGO MOTORS COMPANY, S.A.</t>
  </si>
  <si>
    <t>B1500001951</t>
  </si>
  <si>
    <t>B1500000434</t>
  </si>
  <si>
    <t>MRO MANTENIMIENTO OPERACION Y REPARACION , SRL</t>
  </si>
  <si>
    <t>B1500000414</t>
  </si>
  <si>
    <t>B15000157775</t>
  </si>
  <si>
    <t>B1500000491</t>
  </si>
  <si>
    <t>B1500039530</t>
  </si>
  <si>
    <t>B1500039531</t>
  </si>
  <si>
    <t>B1500000238</t>
  </si>
  <si>
    <t>B1500351937</t>
  </si>
  <si>
    <t>B1500351938</t>
  </si>
  <si>
    <t>B1500334023</t>
  </si>
  <si>
    <t>B1500001257</t>
  </si>
  <si>
    <t>B1500001251</t>
  </si>
  <si>
    <t>B1500001157</t>
  </si>
  <si>
    <t>B1500001158</t>
  </si>
  <si>
    <t>B1500000508</t>
  </si>
  <si>
    <t>B1500000059</t>
  </si>
  <si>
    <t>B1500000611</t>
  </si>
  <si>
    <t>B1500000525</t>
  </si>
  <si>
    <t>B1500000196</t>
  </si>
  <si>
    <t>B1500000197</t>
  </si>
  <si>
    <t>E450000001812</t>
  </si>
  <si>
    <t>E450000000671</t>
  </si>
  <si>
    <t>E450000001121</t>
  </si>
  <si>
    <t>E450000001041</t>
  </si>
  <si>
    <t>E4500000010732</t>
  </si>
  <si>
    <t>E4500000001042</t>
  </si>
  <si>
    <t>Correspondiente al Mes: Enero  del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</si>
</sst>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6"/>
      <name val="Century Gothic"/>
      <family val="2"/>
    </font>
    <font>
      <b/>
      <sz val="2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color rgb="FF006100"/>
      <name val="Calibri"/>
      <family val="2"/>
      <scheme val="minor"/>
    </font>
    <font>
      <sz val="11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  <xf numFmtId="0" fontId="30" fillId="5" borderId="0" applyNumberFormat="0" applyBorder="0" applyAlignment="0" applyProtection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7" fillId="0" borderId="0" xfId="0" applyFont="1"/>
    <xf numFmtId="166" fontId="9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67" fontId="12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165" fontId="16" fillId="0" borderId="14" xfId="0" applyNumberFormat="1" applyFont="1" applyBorder="1" applyAlignment="1">
      <alignment horizontal="right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horizontal="right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vertical="center"/>
    </xf>
    <xf numFmtId="165" fontId="15" fillId="0" borderId="0" xfId="0" applyNumberFormat="1" applyFont="1" applyAlignment="1">
      <alignment horizontal="right" vertical="center" wrapText="1"/>
    </xf>
    <xf numFmtId="165" fontId="17" fillId="0" borderId="9" xfId="0" applyNumberFormat="1" applyFont="1" applyBorder="1" applyAlignment="1">
      <alignment vertical="center"/>
    </xf>
    <xf numFmtId="43" fontId="15" fillId="0" borderId="9" xfId="0" applyNumberFormat="1" applyFont="1" applyBorder="1" applyAlignment="1">
      <alignment vertical="center"/>
    </xf>
    <xf numFmtId="43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165" fontId="15" fillId="0" borderId="16" xfId="0" applyNumberFormat="1" applyFont="1" applyBorder="1" applyAlignment="1">
      <alignment horizontal="right" vertical="center" wrapText="1"/>
    </xf>
    <xf numFmtId="43" fontId="1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18" fillId="2" borderId="0" xfId="0" applyNumberFormat="1" applyFont="1" applyFill="1" applyAlignment="1">
      <alignment horizontal="right" vertical="center"/>
    </xf>
    <xf numFmtId="43" fontId="18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166" fontId="21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7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168" fontId="31" fillId="0" borderId="20" xfId="0" applyNumberFormat="1" applyFont="1" applyBorder="1" applyAlignment="1">
      <alignment horizontal="center" vertical="center" wrapText="1"/>
    </xf>
    <xf numFmtId="166" fontId="31" fillId="2" borderId="1" xfId="7" applyNumberFormat="1" applyFont="1" applyFill="1" applyBorder="1" applyAlignment="1">
      <alignment horizontal="center" vertical="center" wrapText="1"/>
    </xf>
    <xf numFmtId="0" fontId="31" fillId="2" borderId="2" xfId="7" applyFont="1" applyFill="1" applyBorder="1" applyAlignment="1">
      <alignment vertical="center" wrapText="1"/>
    </xf>
    <xf numFmtId="167" fontId="31" fillId="2" borderId="2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vertical="center" wrapText="1"/>
    </xf>
    <xf numFmtId="0" fontId="31" fillId="2" borderId="0" xfId="0" applyFont="1" applyFill="1" applyAlignment="1">
      <alignment horizontal="center"/>
    </xf>
    <xf numFmtId="0" fontId="31" fillId="2" borderId="1" xfId="0" applyFont="1" applyFill="1" applyBorder="1" applyAlignment="1">
      <alignment vertical="center" wrapText="1"/>
    </xf>
    <xf numFmtId="166" fontId="31" fillId="2" borderId="20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166" fontId="31" fillId="2" borderId="0" xfId="0" applyNumberFormat="1" applyFont="1" applyFill="1" applyAlignment="1">
      <alignment horizontal="center" vertical="center" wrapText="1"/>
    </xf>
    <xf numFmtId="166" fontId="31" fillId="2" borderId="1" xfId="0" applyNumberFormat="1" applyFont="1" applyFill="1" applyBorder="1" applyAlignment="1">
      <alignment horizontal="center" vertical="center" wrapText="1"/>
    </xf>
    <xf numFmtId="0" fontId="31" fillId="2" borderId="1" xfId="7" applyFont="1" applyFill="1" applyBorder="1" applyAlignment="1">
      <alignment vertical="center" wrapText="1"/>
    </xf>
    <xf numFmtId="167" fontId="31" fillId="2" borderId="0" xfId="0" applyNumberFormat="1" applyFont="1" applyFill="1" applyAlignment="1">
      <alignment horizontal="center" vertical="center"/>
    </xf>
    <xf numFmtId="0" fontId="31" fillId="2" borderId="0" xfId="7" applyFont="1" applyFill="1" applyBorder="1" applyAlignment="1">
      <alignment vertical="center" wrapText="1"/>
    </xf>
    <xf numFmtId="167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67" fontId="31" fillId="2" borderId="2" xfId="0" applyNumberFormat="1" applyFont="1" applyFill="1" applyBorder="1" applyAlignment="1">
      <alignment vertical="center"/>
    </xf>
    <xf numFmtId="168" fontId="31" fillId="0" borderId="1" xfId="0" applyNumberFormat="1" applyFont="1" applyBorder="1" applyAlignment="1">
      <alignment horizontal="center" vertical="center" wrapText="1"/>
    </xf>
    <xf numFmtId="168" fontId="23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7" fontId="31" fillId="0" borderId="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164" fontId="31" fillId="0" borderId="0" xfId="5" applyNumberFormat="1" applyFont="1" applyFill="1"/>
    <xf numFmtId="0" fontId="31" fillId="0" borderId="0" xfId="0" applyFont="1"/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166" fontId="29" fillId="6" borderId="1" xfId="0" applyNumberFormat="1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/>
    </xf>
    <xf numFmtId="166" fontId="29" fillId="6" borderId="2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</cellXfs>
  <cellStyles count="8">
    <cellStyle name="Comma" xfId="5" builtinId="3"/>
    <cellStyle name="Good" xfId="7" builtinId="26"/>
    <cellStyle name="Millares 2" xfId="1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FFCC99"/>
      <color rgb="FF669900"/>
      <color rgb="FFCCCC00"/>
      <color rgb="FFCCCCFF"/>
      <color rgb="FF9AECD8"/>
      <color rgb="FFCCFF66"/>
      <color rgb="FF66FFCC"/>
      <color rgb="FF339966"/>
      <color rgb="FF00CC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5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8</xdr:col>
      <xdr:colOff>403602</xdr:colOff>
      <xdr:row>0</xdr:row>
      <xdr:rowOff>145296</xdr:rowOff>
    </xdr:from>
    <xdr:to>
      <xdr:col>9</xdr:col>
      <xdr:colOff>64576</xdr:colOff>
      <xdr:row>7</xdr:row>
      <xdr:rowOff>373992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9372882" y="145296"/>
          <a:ext cx="2292457" cy="19238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3"/>
  <sheetViews>
    <sheetView showGridLines="0" tabSelected="1" topLeftCell="A6" zoomScale="59" zoomScaleNormal="59" workbookViewId="0">
      <selection activeCell="J18" sqref="J18"/>
    </sheetView>
  </sheetViews>
  <sheetFormatPr defaultColWidth="77.7109375" defaultRowHeight="25.5" x14ac:dyDescent="0.35"/>
  <cols>
    <col min="1" max="1" width="63.42578125" style="88" customWidth="1"/>
    <col min="2" max="2" width="62.85546875" style="89" customWidth="1"/>
    <col min="3" max="3" width="26.5703125" style="90" customWidth="1"/>
    <col min="4" max="4" width="17.7109375" style="88" customWidth="1"/>
    <col min="5" max="5" width="39.5703125" style="91" customWidth="1"/>
    <col min="6" max="6" width="18.7109375" style="88" customWidth="1"/>
    <col min="7" max="7" width="26" style="88" customWidth="1"/>
    <col min="8" max="8" width="29.85546875" style="84" customWidth="1"/>
    <col min="9" max="9" width="39.42578125" style="88" customWidth="1"/>
    <col min="10" max="16384" width="77.7109375" style="89"/>
  </cols>
  <sheetData>
    <row r="2" spans="1:9" ht="25.5" hidden="1" customHeight="1" x14ac:dyDescent="0.35"/>
    <row r="3" spans="1:9" ht="25.5" hidden="1" customHeight="1" x14ac:dyDescent="0.35"/>
    <row r="4" spans="1:9" ht="25.5" hidden="1" customHeight="1" x14ac:dyDescent="0.35"/>
    <row r="5" spans="1:9" ht="21.75" customHeight="1" x14ac:dyDescent="0.35"/>
    <row r="6" spans="1:9" ht="63.75" customHeight="1" x14ac:dyDescent="0.2">
      <c r="A6" s="121" t="s">
        <v>95</v>
      </c>
      <c r="B6" s="121"/>
      <c r="C6" s="121"/>
      <c r="D6" s="121"/>
      <c r="E6" s="121"/>
      <c r="F6" s="121"/>
      <c r="G6" s="121"/>
      <c r="H6" s="121"/>
      <c r="I6" s="121"/>
    </row>
    <row r="7" spans="1:9" ht="22.5" customHeight="1" x14ac:dyDescent="0.2">
      <c r="A7" s="122" t="s">
        <v>117</v>
      </c>
      <c r="B7" s="122"/>
      <c r="C7" s="122"/>
      <c r="D7" s="122"/>
      <c r="E7" s="122"/>
      <c r="F7" s="122"/>
      <c r="G7" s="122"/>
      <c r="H7" s="122"/>
      <c r="I7" s="122"/>
    </row>
    <row r="8" spans="1:9" ht="35.25" customHeight="1" x14ac:dyDescent="0.2">
      <c r="A8" s="151" t="s">
        <v>260</v>
      </c>
      <c r="B8" s="151"/>
      <c r="C8" s="151"/>
      <c r="D8" s="151"/>
      <c r="E8" s="151"/>
      <c r="F8" s="151"/>
      <c r="G8" s="151"/>
      <c r="H8" s="151"/>
      <c r="I8" s="151"/>
    </row>
    <row r="9" spans="1:9" ht="26.25" customHeight="1" x14ac:dyDescent="0.2">
      <c r="A9" s="148" t="s">
        <v>126</v>
      </c>
      <c r="B9" s="149" t="s">
        <v>3</v>
      </c>
      <c r="C9" s="148" t="s">
        <v>1</v>
      </c>
      <c r="D9" s="148" t="s">
        <v>118</v>
      </c>
      <c r="E9" s="150" t="s">
        <v>119</v>
      </c>
      <c r="F9" s="148" t="s">
        <v>120</v>
      </c>
      <c r="G9" s="148" t="s">
        <v>121</v>
      </c>
      <c r="H9" s="150" t="s">
        <v>122</v>
      </c>
      <c r="I9" s="148" t="s">
        <v>123</v>
      </c>
    </row>
    <row r="10" spans="1:9" ht="58.5" customHeight="1" x14ac:dyDescent="0.2">
      <c r="A10" s="145"/>
      <c r="B10" s="146"/>
      <c r="C10" s="145"/>
      <c r="D10" s="145"/>
      <c r="E10" s="147"/>
      <c r="F10" s="145"/>
      <c r="G10" s="145"/>
      <c r="H10" s="147"/>
      <c r="I10" s="145"/>
    </row>
    <row r="11" spans="1:9" s="92" customFormat="1" ht="32.25" customHeight="1" x14ac:dyDescent="0.2">
      <c r="A11" s="99" t="s">
        <v>10</v>
      </c>
      <c r="B11" s="99" t="s">
        <v>5</v>
      </c>
      <c r="C11" s="98"/>
      <c r="D11" s="97">
        <v>44957</v>
      </c>
      <c r="E11" s="106">
        <v>5200</v>
      </c>
      <c r="F11" s="97"/>
      <c r="G11" s="106">
        <v>0</v>
      </c>
      <c r="H11" s="116">
        <v>5200</v>
      </c>
      <c r="I11" s="117" t="s">
        <v>124</v>
      </c>
    </row>
    <row r="12" spans="1:9" s="92" customFormat="1" ht="32.25" customHeight="1" x14ac:dyDescent="0.25">
      <c r="A12" s="102" t="s">
        <v>165</v>
      </c>
      <c r="B12" s="118" t="s">
        <v>116</v>
      </c>
      <c r="C12" s="101" t="s">
        <v>166</v>
      </c>
      <c r="D12" s="97">
        <v>44929</v>
      </c>
      <c r="E12" s="103">
        <v>2580</v>
      </c>
      <c r="F12" s="97">
        <f t="shared" ref="F12:F44" si="0">+D12+30</f>
        <v>44959</v>
      </c>
      <c r="G12" s="106">
        <v>0</v>
      </c>
      <c r="H12" s="116">
        <f t="shared" ref="H12:H44" si="1">E12-G12</f>
        <v>2580</v>
      </c>
      <c r="I12" s="117" t="s">
        <v>124</v>
      </c>
    </row>
    <row r="13" spans="1:9" s="92" customFormat="1" ht="32.25" customHeight="1" x14ac:dyDescent="0.2">
      <c r="A13" s="102" t="s">
        <v>165</v>
      </c>
      <c r="B13" s="118" t="s">
        <v>116</v>
      </c>
      <c r="C13" s="104" t="s">
        <v>167</v>
      </c>
      <c r="D13" s="97">
        <v>44936</v>
      </c>
      <c r="E13" s="103">
        <v>2760</v>
      </c>
      <c r="F13" s="97">
        <f t="shared" si="0"/>
        <v>44966</v>
      </c>
      <c r="G13" s="106">
        <v>0</v>
      </c>
      <c r="H13" s="116">
        <f t="shared" si="1"/>
        <v>2760</v>
      </c>
      <c r="I13" s="117" t="s">
        <v>124</v>
      </c>
    </row>
    <row r="14" spans="1:9" s="92" customFormat="1" ht="32.25" customHeight="1" x14ac:dyDescent="0.2">
      <c r="A14" s="102" t="s">
        <v>165</v>
      </c>
      <c r="B14" s="118" t="s">
        <v>116</v>
      </c>
      <c r="C14" s="104" t="s">
        <v>168</v>
      </c>
      <c r="D14" s="97">
        <v>44942</v>
      </c>
      <c r="E14" s="103">
        <v>2640</v>
      </c>
      <c r="F14" s="97">
        <f t="shared" si="0"/>
        <v>44972</v>
      </c>
      <c r="G14" s="106">
        <v>0</v>
      </c>
      <c r="H14" s="116">
        <f t="shared" si="1"/>
        <v>2640</v>
      </c>
      <c r="I14" s="117" t="s">
        <v>124</v>
      </c>
    </row>
    <row r="15" spans="1:9" s="92" customFormat="1" ht="32.25" customHeight="1" x14ac:dyDescent="0.2">
      <c r="A15" s="102" t="s">
        <v>165</v>
      </c>
      <c r="B15" s="118" t="s">
        <v>116</v>
      </c>
      <c r="C15" s="104" t="s">
        <v>172</v>
      </c>
      <c r="D15" s="97">
        <v>44949</v>
      </c>
      <c r="E15" s="105">
        <v>4380</v>
      </c>
      <c r="F15" s="97">
        <f t="shared" si="0"/>
        <v>44979</v>
      </c>
      <c r="G15" s="106">
        <v>0</v>
      </c>
      <c r="H15" s="116">
        <f t="shared" si="1"/>
        <v>4380</v>
      </c>
      <c r="I15" s="117" t="s">
        <v>124</v>
      </c>
    </row>
    <row r="16" spans="1:9" s="92" customFormat="1" ht="32.25" customHeight="1" x14ac:dyDescent="0.2">
      <c r="A16" s="102" t="s">
        <v>165</v>
      </c>
      <c r="B16" s="118" t="s">
        <v>116</v>
      </c>
      <c r="C16" s="104" t="s">
        <v>236</v>
      </c>
      <c r="D16" s="97">
        <v>44957</v>
      </c>
      <c r="E16" s="105">
        <v>4740</v>
      </c>
      <c r="F16" s="97">
        <f t="shared" si="0"/>
        <v>44987</v>
      </c>
      <c r="G16" s="106">
        <v>0</v>
      </c>
      <c r="H16" s="116">
        <f t="shared" si="1"/>
        <v>4740</v>
      </c>
      <c r="I16" s="117" t="s">
        <v>124</v>
      </c>
    </row>
    <row r="17" spans="1:9" s="92" customFormat="1" ht="32.25" customHeight="1" x14ac:dyDescent="0.2">
      <c r="A17" s="102" t="s">
        <v>21</v>
      </c>
      <c r="B17" s="118" t="s">
        <v>116</v>
      </c>
      <c r="C17" s="104" t="s">
        <v>169</v>
      </c>
      <c r="D17" s="97">
        <v>44927</v>
      </c>
      <c r="E17" s="94">
        <v>14466.56</v>
      </c>
      <c r="F17" s="97">
        <f t="shared" si="0"/>
        <v>44957</v>
      </c>
      <c r="G17" s="106">
        <v>0</v>
      </c>
      <c r="H17" s="116">
        <f t="shared" si="1"/>
        <v>14466.56</v>
      </c>
      <c r="I17" s="117" t="s">
        <v>124</v>
      </c>
    </row>
    <row r="18" spans="1:9" s="92" customFormat="1" ht="32.25" customHeight="1" x14ac:dyDescent="0.2">
      <c r="A18" s="99" t="s">
        <v>26</v>
      </c>
      <c r="B18" s="99" t="s">
        <v>116</v>
      </c>
      <c r="C18" s="98" t="s">
        <v>254</v>
      </c>
      <c r="D18" s="97">
        <v>44953</v>
      </c>
      <c r="E18" s="113">
        <v>6467.5</v>
      </c>
      <c r="F18" s="97">
        <f t="shared" si="0"/>
        <v>44983</v>
      </c>
      <c r="G18" s="106">
        <v>0</v>
      </c>
      <c r="H18" s="116">
        <f t="shared" si="1"/>
        <v>6467.5</v>
      </c>
      <c r="I18" s="117" t="s">
        <v>124</v>
      </c>
    </row>
    <row r="19" spans="1:9" s="92" customFormat="1" ht="32.25" customHeight="1" x14ac:dyDescent="0.2">
      <c r="A19" s="99" t="s">
        <v>26</v>
      </c>
      <c r="B19" s="99" t="s">
        <v>116</v>
      </c>
      <c r="C19" s="98" t="s">
        <v>255</v>
      </c>
      <c r="D19" s="97">
        <v>44953</v>
      </c>
      <c r="E19" s="113">
        <v>4292.6099999999997</v>
      </c>
      <c r="F19" s="97">
        <f t="shared" si="0"/>
        <v>44983</v>
      </c>
      <c r="G19" s="106">
        <v>0</v>
      </c>
      <c r="H19" s="116">
        <f t="shared" si="1"/>
        <v>4292.6099999999997</v>
      </c>
      <c r="I19" s="117" t="s">
        <v>124</v>
      </c>
    </row>
    <row r="20" spans="1:9" s="92" customFormat="1" ht="32.25" customHeight="1" x14ac:dyDescent="0.2">
      <c r="A20" s="99" t="s">
        <v>26</v>
      </c>
      <c r="B20" s="99" t="s">
        <v>116</v>
      </c>
      <c r="C20" s="98" t="s">
        <v>256</v>
      </c>
      <c r="D20" s="97">
        <v>44953</v>
      </c>
      <c r="E20" s="113">
        <v>377323.5</v>
      </c>
      <c r="F20" s="97">
        <f t="shared" si="0"/>
        <v>44983</v>
      </c>
      <c r="G20" s="106">
        <v>0</v>
      </c>
      <c r="H20" s="116">
        <f t="shared" si="1"/>
        <v>377323.5</v>
      </c>
      <c r="I20" s="117" t="s">
        <v>124</v>
      </c>
    </row>
    <row r="21" spans="1:9" s="92" customFormat="1" ht="32.25" customHeight="1" x14ac:dyDescent="0.2">
      <c r="A21" s="99" t="s">
        <v>26</v>
      </c>
      <c r="B21" s="99" t="s">
        <v>116</v>
      </c>
      <c r="C21" s="98" t="s">
        <v>257</v>
      </c>
      <c r="D21" s="97">
        <v>44953</v>
      </c>
      <c r="E21" s="113">
        <v>1621.47</v>
      </c>
      <c r="F21" s="97">
        <f t="shared" si="0"/>
        <v>44983</v>
      </c>
      <c r="G21" s="106">
        <v>0</v>
      </c>
      <c r="H21" s="116">
        <f t="shared" si="1"/>
        <v>1621.47</v>
      </c>
      <c r="I21" s="117" t="s">
        <v>124</v>
      </c>
    </row>
    <row r="22" spans="1:9" s="92" customFormat="1" ht="32.25" customHeight="1" x14ac:dyDescent="0.2">
      <c r="A22" s="99" t="s">
        <v>26</v>
      </c>
      <c r="B22" s="99" t="s">
        <v>116</v>
      </c>
      <c r="C22" s="98" t="s">
        <v>258</v>
      </c>
      <c r="D22" s="97">
        <v>44953</v>
      </c>
      <c r="E22" s="113">
        <v>194488.17</v>
      </c>
      <c r="F22" s="97">
        <f t="shared" si="0"/>
        <v>44983</v>
      </c>
      <c r="G22" s="106">
        <v>0</v>
      </c>
      <c r="H22" s="116">
        <f t="shared" si="1"/>
        <v>194488.17</v>
      </c>
      <c r="I22" s="117" t="s">
        <v>124</v>
      </c>
    </row>
    <row r="23" spans="1:9" s="92" customFormat="1" ht="32.25" customHeight="1" x14ac:dyDescent="0.2">
      <c r="A23" s="99" t="s">
        <v>26</v>
      </c>
      <c r="B23" s="99" t="s">
        <v>116</v>
      </c>
      <c r="C23" s="98" t="s">
        <v>259</v>
      </c>
      <c r="D23" s="97">
        <v>44953</v>
      </c>
      <c r="E23" s="113">
        <v>12929.8</v>
      </c>
      <c r="F23" s="97">
        <f t="shared" si="0"/>
        <v>44983</v>
      </c>
      <c r="G23" s="106">
        <v>0</v>
      </c>
      <c r="H23" s="116">
        <f t="shared" si="1"/>
        <v>12929.8</v>
      </c>
      <c r="I23" s="117" t="s">
        <v>124</v>
      </c>
    </row>
    <row r="24" spans="1:9" s="92" customFormat="1" ht="32.25" customHeight="1" x14ac:dyDescent="0.2">
      <c r="A24" s="102" t="s">
        <v>170</v>
      </c>
      <c r="B24" s="118" t="s">
        <v>116</v>
      </c>
      <c r="C24" s="104" t="s">
        <v>171</v>
      </c>
      <c r="D24" s="97">
        <v>44938</v>
      </c>
      <c r="E24" s="106">
        <v>14480.99</v>
      </c>
      <c r="F24" s="97">
        <f t="shared" si="0"/>
        <v>44968</v>
      </c>
      <c r="G24" s="106">
        <v>0</v>
      </c>
      <c r="H24" s="116">
        <f t="shared" si="1"/>
        <v>14480.99</v>
      </c>
      <c r="I24" s="117" t="s">
        <v>124</v>
      </c>
    </row>
    <row r="25" spans="1:9" s="92" customFormat="1" ht="32.25" customHeight="1" x14ac:dyDescent="0.2">
      <c r="A25" s="102" t="s">
        <v>194</v>
      </c>
      <c r="B25" s="118" t="s">
        <v>116</v>
      </c>
      <c r="C25" s="98" t="s">
        <v>195</v>
      </c>
      <c r="D25" s="97">
        <v>44936</v>
      </c>
      <c r="E25" s="106">
        <v>12781.28</v>
      </c>
      <c r="F25" s="97">
        <f t="shared" si="0"/>
        <v>44966</v>
      </c>
      <c r="G25" s="106">
        <v>0</v>
      </c>
      <c r="H25" s="116">
        <f t="shared" si="1"/>
        <v>12781.28</v>
      </c>
      <c r="I25" s="117" t="s">
        <v>124</v>
      </c>
    </row>
    <row r="26" spans="1:9" s="92" customFormat="1" ht="32.25" customHeight="1" x14ac:dyDescent="0.2">
      <c r="A26" s="102" t="s">
        <v>173</v>
      </c>
      <c r="B26" s="118" t="s">
        <v>116</v>
      </c>
      <c r="C26" s="104" t="s">
        <v>174</v>
      </c>
      <c r="D26" s="97">
        <v>44944</v>
      </c>
      <c r="E26" s="106">
        <v>2029826.01</v>
      </c>
      <c r="F26" s="97">
        <f t="shared" si="0"/>
        <v>44974</v>
      </c>
      <c r="G26" s="106">
        <v>0</v>
      </c>
      <c r="H26" s="116">
        <f t="shared" si="1"/>
        <v>2029826.01</v>
      </c>
      <c r="I26" s="117" t="s">
        <v>124</v>
      </c>
    </row>
    <row r="27" spans="1:9" s="92" customFormat="1" ht="32.25" customHeight="1" x14ac:dyDescent="0.2">
      <c r="A27" s="102" t="s">
        <v>218</v>
      </c>
      <c r="B27" s="118" t="s">
        <v>219</v>
      </c>
      <c r="C27" s="98" t="s">
        <v>240</v>
      </c>
      <c r="D27" s="97">
        <v>44932</v>
      </c>
      <c r="E27" s="106">
        <v>155000</v>
      </c>
      <c r="F27" s="97">
        <f t="shared" si="0"/>
        <v>44962</v>
      </c>
      <c r="G27" s="106">
        <v>0</v>
      </c>
      <c r="H27" s="116">
        <f t="shared" si="1"/>
        <v>155000</v>
      </c>
      <c r="I27" s="117" t="s">
        <v>124</v>
      </c>
    </row>
    <row r="28" spans="1:9" s="92" customFormat="1" ht="32.25" customHeight="1" x14ac:dyDescent="0.2">
      <c r="A28" s="107" t="s">
        <v>175</v>
      </c>
      <c r="B28" s="118" t="s">
        <v>116</v>
      </c>
      <c r="C28" s="98" t="s">
        <v>176</v>
      </c>
      <c r="D28" s="97">
        <v>44946</v>
      </c>
      <c r="E28" s="106">
        <v>205320</v>
      </c>
      <c r="F28" s="97">
        <f t="shared" si="0"/>
        <v>44976</v>
      </c>
      <c r="G28" s="106">
        <v>0</v>
      </c>
      <c r="H28" s="116">
        <f t="shared" si="1"/>
        <v>205320</v>
      </c>
      <c r="I28" s="117" t="s">
        <v>124</v>
      </c>
    </row>
    <row r="29" spans="1:9" s="92" customFormat="1" ht="32.25" customHeight="1" x14ac:dyDescent="0.2">
      <c r="A29" s="109" t="s">
        <v>177</v>
      </c>
      <c r="B29" s="118" t="s">
        <v>116</v>
      </c>
      <c r="C29" s="104" t="s">
        <v>178</v>
      </c>
      <c r="D29" s="108">
        <v>44946</v>
      </c>
      <c r="E29" s="106">
        <v>162875.35</v>
      </c>
      <c r="F29" s="97">
        <f t="shared" si="0"/>
        <v>44976</v>
      </c>
      <c r="G29" s="106">
        <v>0</v>
      </c>
      <c r="H29" s="116">
        <f t="shared" si="1"/>
        <v>162875.35</v>
      </c>
      <c r="I29" s="117" t="s">
        <v>124</v>
      </c>
    </row>
    <row r="30" spans="1:9" s="92" customFormat="1" ht="32.25" customHeight="1" x14ac:dyDescent="0.2">
      <c r="A30" s="107" t="s">
        <v>177</v>
      </c>
      <c r="B30" s="118" t="s">
        <v>116</v>
      </c>
      <c r="C30" s="104" t="s">
        <v>179</v>
      </c>
      <c r="D30" s="110">
        <v>44946</v>
      </c>
      <c r="E30" s="106">
        <v>69006.399999999994</v>
      </c>
      <c r="F30" s="97">
        <f t="shared" si="0"/>
        <v>44976</v>
      </c>
      <c r="G30" s="106">
        <v>0</v>
      </c>
      <c r="H30" s="116">
        <f t="shared" si="1"/>
        <v>69006.399999999994</v>
      </c>
      <c r="I30" s="117" t="s">
        <v>124</v>
      </c>
    </row>
    <row r="31" spans="1:9" s="92" customFormat="1" ht="32.25" customHeight="1" x14ac:dyDescent="0.25">
      <c r="A31" s="107" t="s">
        <v>180</v>
      </c>
      <c r="B31" s="118" t="s">
        <v>116</v>
      </c>
      <c r="C31" s="98" t="s">
        <v>243</v>
      </c>
      <c r="D31" s="97">
        <v>44957</v>
      </c>
      <c r="E31" s="119">
        <v>8541.09</v>
      </c>
      <c r="F31" s="97">
        <f t="shared" si="0"/>
        <v>44987</v>
      </c>
      <c r="G31" s="106">
        <v>0</v>
      </c>
      <c r="H31" s="116">
        <f t="shared" si="1"/>
        <v>8541.09</v>
      </c>
      <c r="I31" s="117" t="s">
        <v>124</v>
      </c>
    </row>
    <row r="32" spans="1:9" s="92" customFormat="1" ht="32.25" customHeight="1" x14ac:dyDescent="0.2">
      <c r="A32" s="102" t="s">
        <v>180</v>
      </c>
      <c r="B32" s="118" t="s">
        <v>116</v>
      </c>
      <c r="C32" s="98" t="s">
        <v>160</v>
      </c>
      <c r="D32" s="97">
        <v>44926</v>
      </c>
      <c r="E32" s="106">
        <v>17452.5</v>
      </c>
      <c r="F32" s="97">
        <f t="shared" si="0"/>
        <v>44956</v>
      </c>
      <c r="G32" s="106">
        <v>0</v>
      </c>
      <c r="H32" s="116">
        <f t="shared" si="1"/>
        <v>17452.5</v>
      </c>
      <c r="I32" s="117" t="s">
        <v>124</v>
      </c>
    </row>
    <row r="33" spans="1:9" s="92" customFormat="1" ht="32.25" customHeight="1" x14ac:dyDescent="0.2">
      <c r="A33" s="102" t="s">
        <v>180</v>
      </c>
      <c r="B33" s="118" t="s">
        <v>116</v>
      </c>
      <c r="C33" s="98" t="s">
        <v>181</v>
      </c>
      <c r="D33" s="97">
        <v>44929</v>
      </c>
      <c r="E33" s="106">
        <v>7438.3</v>
      </c>
      <c r="F33" s="97">
        <f t="shared" si="0"/>
        <v>44959</v>
      </c>
      <c r="G33" s="106">
        <v>0</v>
      </c>
      <c r="H33" s="116">
        <f t="shared" si="1"/>
        <v>7438.3</v>
      </c>
      <c r="I33" s="117" t="s">
        <v>124</v>
      </c>
    </row>
    <row r="34" spans="1:9" s="92" customFormat="1" ht="32.25" customHeight="1" x14ac:dyDescent="0.2">
      <c r="A34" s="102" t="s">
        <v>180</v>
      </c>
      <c r="B34" s="118" t="s">
        <v>116</v>
      </c>
      <c r="C34" s="98" t="s">
        <v>182</v>
      </c>
      <c r="D34" s="97">
        <v>44929</v>
      </c>
      <c r="E34" s="106">
        <v>3783.76</v>
      </c>
      <c r="F34" s="97">
        <f t="shared" si="0"/>
        <v>44959</v>
      </c>
      <c r="G34" s="106">
        <v>0</v>
      </c>
      <c r="H34" s="116">
        <f t="shared" si="1"/>
        <v>3783.76</v>
      </c>
      <c r="I34" s="117" t="s">
        <v>124</v>
      </c>
    </row>
    <row r="35" spans="1:9" s="92" customFormat="1" ht="32.25" customHeight="1" x14ac:dyDescent="0.2">
      <c r="A35" s="102" t="s">
        <v>180</v>
      </c>
      <c r="B35" s="118" t="s">
        <v>116</v>
      </c>
      <c r="C35" s="98" t="s">
        <v>183</v>
      </c>
      <c r="D35" s="97">
        <v>44929</v>
      </c>
      <c r="E35" s="106">
        <v>16867.57</v>
      </c>
      <c r="F35" s="97">
        <f t="shared" si="0"/>
        <v>44959</v>
      </c>
      <c r="G35" s="106">
        <v>0</v>
      </c>
      <c r="H35" s="116">
        <f t="shared" si="1"/>
        <v>16867.57</v>
      </c>
      <c r="I35" s="117" t="s">
        <v>124</v>
      </c>
    </row>
    <row r="36" spans="1:9" s="92" customFormat="1" ht="32.25" customHeight="1" x14ac:dyDescent="0.2">
      <c r="A36" s="107" t="s">
        <v>184</v>
      </c>
      <c r="B36" s="118" t="s">
        <v>116</v>
      </c>
      <c r="C36" s="98" t="s">
        <v>241</v>
      </c>
      <c r="D36" s="97">
        <v>44957</v>
      </c>
      <c r="E36" s="106">
        <v>125418.62</v>
      </c>
      <c r="F36" s="97">
        <f t="shared" si="0"/>
        <v>44987</v>
      </c>
      <c r="G36" s="106">
        <v>0</v>
      </c>
      <c r="H36" s="116">
        <f t="shared" si="1"/>
        <v>125418.62</v>
      </c>
      <c r="I36" s="117" t="s">
        <v>124</v>
      </c>
    </row>
    <row r="37" spans="1:9" s="92" customFormat="1" ht="32.25" customHeight="1" x14ac:dyDescent="0.2">
      <c r="A37" s="107" t="s">
        <v>184</v>
      </c>
      <c r="B37" s="118" t="s">
        <v>116</v>
      </c>
      <c r="C37" s="98" t="s">
        <v>242</v>
      </c>
      <c r="D37" s="97">
        <v>44957</v>
      </c>
      <c r="E37" s="106">
        <v>97043.31</v>
      </c>
      <c r="F37" s="97">
        <f t="shared" si="0"/>
        <v>44987</v>
      </c>
      <c r="G37" s="106">
        <v>0</v>
      </c>
      <c r="H37" s="116">
        <f t="shared" si="1"/>
        <v>97043.31</v>
      </c>
      <c r="I37" s="117" t="s">
        <v>124</v>
      </c>
    </row>
    <row r="38" spans="1:9" s="92" customFormat="1" ht="32.25" customHeight="1" x14ac:dyDescent="0.2">
      <c r="A38" s="107" t="s">
        <v>185</v>
      </c>
      <c r="B38" s="118" t="s">
        <v>116</v>
      </c>
      <c r="C38" s="104" t="s">
        <v>186</v>
      </c>
      <c r="D38" s="97">
        <v>44942</v>
      </c>
      <c r="E38" s="106">
        <v>130744</v>
      </c>
      <c r="F38" s="97">
        <f t="shared" si="0"/>
        <v>44972</v>
      </c>
      <c r="G38" s="106">
        <v>0</v>
      </c>
      <c r="H38" s="116">
        <f t="shared" si="1"/>
        <v>130744</v>
      </c>
      <c r="I38" s="117" t="s">
        <v>124</v>
      </c>
    </row>
    <row r="39" spans="1:9" s="92" customFormat="1" ht="32.25" customHeight="1" x14ac:dyDescent="0.2">
      <c r="A39" s="107" t="s">
        <v>185</v>
      </c>
      <c r="B39" s="118" t="s">
        <v>116</v>
      </c>
      <c r="C39" s="104" t="s">
        <v>187</v>
      </c>
      <c r="D39" s="97">
        <v>44942</v>
      </c>
      <c r="E39" s="106">
        <v>26432</v>
      </c>
      <c r="F39" s="97">
        <f t="shared" si="0"/>
        <v>44972</v>
      </c>
      <c r="G39" s="106">
        <v>0</v>
      </c>
      <c r="H39" s="116">
        <f t="shared" si="1"/>
        <v>26432</v>
      </c>
      <c r="I39" s="117" t="s">
        <v>124</v>
      </c>
    </row>
    <row r="40" spans="1:9" s="92" customFormat="1" ht="32.25" customHeight="1" x14ac:dyDescent="0.2">
      <c r="A40" s="107" t="s">
        <v>185</v>
      </c>
      <c r="B40" s="118" t="s">
        <v>116</v>
      </c>
      <c r="C40" s="104" t="s">
        <v>188</v>
      </c>
      <c r="D40" s="97">
        <v>44942</v>
      </c>
      <c r="E40" s="106">
        <v>82305</v>
      </c>
      <c r="F40" s="97">
        <f t="shared" si="0"/>
        <v>44972</v>
      </c>
      <c r="G40" s="106">
        <v>0</v>
      </c>
      <c r="H40" s="116">
        <f t="shared" si="1"/>
        <v>82305</v>
      </c>
      <c r="I40" s="117" t="s">
        <v>124</v>
      </c>
    </row>
    <row r="41" spans="1:9" s="92" customFormat="1" ht="32.25" customHeight="1" x14ac:dyDescent="0.25">
      <c r="A41" s="107" t="s">
        <v>189</v>
      </c>
      <c r="B41" s="118" t="s">
        <v>191</v>
      </c>
      <c r="C41" s="101" t="s">
        <v>190</v>
      </c>
      <c r="D41" s="97">
        <v>44927</v>
      </c>
      <c r="E41" s="106">
        <v>49249.39</v>
      </c>
      <c r="F41" s="97">
        <f t="shared" si="0"/>
        <v>44957</v>
      </c>
      <c r="G41" s="106">
        <v>0</v>
      </c>
      <c r="H41" s="116">
        <f t="shared" si="1"/>
        <v>49249.39</v>
      </c>
      <c r="I41" s="117" t="s">
        <v>124</v>
      </c>
    </row>
    <row r="42" spans="1:9" s="92" customFormat="1" ht="32.25" customHeight="1" x14ac:dyDescent="0.2">
      <c r="A42" s="107" t="s">
        <v>145</v>
      </c>
      <c r="B42" s="118" t="s">
        <v>116</v>
      </c>
      <c r="C42" s="111" t="s">
        <v>192</v>
      </c>
      <c r="D42" s="97">
        <v>44931</v>
      </c>
      <c r="E42" s="106">
        <v>811230.51</v>
      </c>
      <c r="F42" s="97">
        <f t="shared" si="0"/>
        <v>44961</v>
      </c>
      <c r="G42" s="106">
        <v>0</v>
      </c>
      <c r="H42" s="116">
        <f t="shared" si="1"/>
        <v>811230.51</v>
      </c>
      <c r="I42" s="117" t="s">
        <v>124</v>
      </c>
    </row>
    <row r="43" spans="1:9" s="92" customFormat="1" ht="32.25" customHeight="1" x14ac:dyDescent="0.2">
      <c r="A43" s="107" t="s">
        <v>193</v>
      </c>
      <c r="B43" s="118" t="s">
        <v>116</v>
      </c>
      <c r="C43" s="98" t="s">
        <v>176</v>
      </c>
      <c r="D43" s="97">
        <v>44936</v>
      </c>
      <c r="E43" s="106">
        <v>46388.75</v>
      </c>
      <c r="F43" s="97">
        <f t="shared" si="0"/>
        <v>44966</v>
      </c>
      <c r="G43" s="106">
        <v>0</v>
      </c>
      <c r="H43" s="116">
        <f t="shared" si="1"/>
        <v>46388.75</v>
      </c>
      <c r="I43" s="117" t="s">
        <v>124</v>
      </c>
    </row>
    <row r="44" spans="1:9" s="92" customFormat="1" ht="32.25" customHeight="1" x14ac:dyDescent="0.2">
      <c r="A44" s="96" t="s">
        <v>229</v>
      </c>
      <c r="B44" s="118" t="s">
        <v>116</v>
      </c>
      <c r="C44" s="98" t="s">
        <v>233</v>
      </c>
      <c r="D44" s="97">
        <v>44957</v>
      </c>
      <c r="E44" s="106">
        <v>53100</v>
      </c>
      <c r="F44" s="97">
        <f t="shared" si="0"/>
        <v>44987</v>
      </c>
      <c r="G44" s="106">
        <v>0</v>
      </c>
      <c r="H44" s="116">
        <f t="shared" si="1"/>
        <v>53100</v>
      </c>
      <c r="I44" s="117" t="s">
        <v>124</v>
      </c>
    </row>
    <row r="45" spans="1:9" s="92" customFormat="1" ht="32.25" customHeight="1" x14ac:dyDescent="0.2">
      <c r="A45" s="99" t="s">
        <v>6</v>
      </c>
      <c r="B45" s="99" t="s">
        <v>116</v>
      </c>
      <c r="C45" s="98" t="s">
        <v>96</v>
      </c>
      <c r="D45" s="97">
        <v>41641</v>
      </c>
      <c r="E45" s="106">
        <v>11600</v>
      </c>
      <c r="F45" s="97">
        <v>41641</v>
      </c>
      <c r="G45" s="106">
        <v>0</v>
      </c>
      <c r="H45" s="116">
        <f t="shared" ref="H45:H63" si="2">E45-G45</f>
        <v>11600</v>
      </c>
      <c r="I45" s="117" t="s">
        <v>125</v>
      </c>
    </row>
    <row r="46" spans="1:9" s="92" customFormat="1" ht="32.25" customHeight="1" x14ac:dyDescent="0.2">
      <c r="A46" s="99" t="s">
        <v>6</v>
      </c>
      <c r="B46" s="99" t="s">
        <v>116</v>
      </c>
      <c r="C46" s="98" t="s">
        <v>97</v>
      </c>
      <c r="D46" s="97">
        <v>41672</v>
      </c>
      <c r="E46" s="106">
        <v>11600</v>
      </c>
      <c r="F46" s="97">
        <v>41672</v>
      </c>
      <c r="G46" s="106">
        <v>0</v>
      </c>
      <c r="H46" s="116">
        <f t="shared" si="2"/>
        <v>11600</v>
      </c>
      <c r="I46" s="117" t="s">
        <v>125</v>
      </c>
    </row>
    <row r="47" spans="1:9" s="92" customFormat="1" ht="32.25" customHeight="1" x14ac:dyDescent="0.2">
      <c r="A47" s="99" t="s">
        <v>6</v>
      </c>
      <c r="B47" s="99" t="s">
        <v>116</v>
      </c>
      <c r="C47" s="98" t="s">
        <v>98</v>
      </c>
      <c r="D47" s="97">
        <v>41702</v>
      </c>
      <c r="E47" s="106">
        <v>11600</v>
      </c>
      <c r="F47" s="97">
        <f t="shared" ref="F47:F64" si="3">+D47+30</f>
        <v>41732</v>
      </c>
      <c r="G47" s="106">
        <v>0</v>
      </c>
      <c r="H47" s="116">
        <f t="shared" si="2"/>
        <v>11600</v>
      </c>
      <c r="I47" s="117" t="s">
        <v>125</v>
      </c>
    </row>
    <row r="48" spans="1:9" s="92" customFormat="1" ht="32.25" customHeight="1" x14ac:dyDescent="0.2">
      <c r="A48" s="99" t="s">
        <v>6</v>
      </c>
      <c r="B48" s="99" t="s">
        <v>116</v>
      </c>
      <c r="C48" s="98" t="s">
        <v>99</v>
      </c>
      <c r="D48" s="97">
        <v>41737</v>
      </c>
      <c r="E48" s="106">
        <v>11600</v>
      </c>
      <c r="F48" s="97">
        <f t="shared" si="3"/>
        <v>41767</v>
      </c>
      <c r="G48" s="106">
        <v>0</v>
      </c>
      <c r="H48" s="116">
        <f t="shared" si="2"/>
        <v>11600</v>
      </c>
      <c r="I48" s="117" t="s">
        <v>125</v>
      </c>
    </row>
    <row r="49" spans="1:9" s="92" customFormat="1" ht="32.25" customHeight="1" x14ac:dyDescent="0.2">
      <c r="A49" s="99" t="s">
        <v>6</v>
      </c>
      <c r="B49" s="99" t="s">
        <v>116</v>
      </c>
      <c r="C49" s="98" t="s">
        <v>100</v>
      </c>
      <c r="D49" s="97">
        <v>41766</v>
      </c>
      <c r="E49" s="106">
        <v>11600</v>
      </c>
      <c r="F49" s="97">
        <f t="shared" si="3"/>
        <v>41796</v>
      </c>
      <c r="G49" s="106">
        <v>0</v>
      </c>
      <c r="H49" s="116">
        <f t="shared" si="2"/>
        <v>11600</v>
      </c>
      <c r="I49" s="117" t="s">
        <v>125</v>
      </c>
    </row>
    <row r="50" spans="1:9" s="92" customFormat="1" ht="32.25" customHeight="1" x14ac:dyDescent="0.2">
      <c r="A50" s="99" t="s">
        <v>6</v>
      </c>
      <c r="B50" s="99" t="s">
        <v>116</v>
      </c>
      <c r="C50" s="98" t="s">
        <v>101</v>
      </c>
      <c r="D50" s="97">
        <v>41800</v>
      </c>
      <c r="E50" s="106">
        <v>11600</v>
      </c>
      <c r="F50" s="97">
        <f t="shared" si="3"/>
        <v>41830</v>
      </c>
      <c r="G50" s="106">
        <v>0</v>
      </c>
      <c r="H50" s="116">
        <f t="shared" si="2"/>
        <v>11600</v>
      </c>
      <c r="I50" s="117" t="s">
        <v>125</v>
      </c>
    </row>
    <row r="51" spans="1:9" s="92" customFormat="1" ht="32.25" customHeight="1" x14ac:dyDescent="0.2">
      <c r="A51" s="99" t="s">
        <v>6</v>
      </c>
      <c r="B51" s="99" t="s">
        <v>116</v>
      </c>
      <c r="C51" s="98" t="s">
        <v>102</v>
      </c>
      <c r="D51" s="97">
        <v>41834</v>
      </c>
      <c r="E51" s="106">
        <v>11600</v>
      </c>
      <c r="F51" s="97">
        <f t="shared" si="3"/>
        <v>41864</v>
      </c>
      <c r="G51" s="106">
        <v>0</v>
      </c>
      <c r="H51" s="116">
        <f t="shared" si="2"/>
        <v>11600</v>
      </c>
      <c r="I51" s="117" t="s">
        <v>125</v>
      </c>
    </row>
    <row r="52" spans="1:9" s="92" customFormat="1" ht="32.25" customHeight="1" x14ac:dyDescent="0.2">
      <c r="A52" s="99" t="s">
        <v>6</v>
      </c>
      <c r="B52" s="99" t="s">
        <v>116</v>
      </c>
      <c r="C52" s="98" t="s">
        <v>103</v>
      </c>
      <c r="D52" s="97">
        <v>41856</v>
      </c>
      <c r="E52" s="106">
        <v>11600</v>
      </c>
      <c r="F52" s="97">
        <f t="shared" si="3"/>
        <v>41886</v>
      </c>
      <c r="G52" s="106">
        <v>0</v>
      </c>
      <c r="H52" s="116">
        <f t="shared" si="2"/>
        <v>11600</v>
      </c>
      <c r="I52" s="117" t="s">
        <v>125</v>
      </c>
    </row>
    <row r="53" spans="1:9" s="92" customFormat="1" ht="32.25" customHeight="1" x14ac:dyDescent="0.2">
      <c r="A53" s="99" t="s">
        <v>6</v>
      </c>
      <c r="B53" s="99" t="s">
        <v>116</v>
      </c>
      <c r="C53" s="98" t="s">
        <v>104</v>
      </c>
      <c r="D53" s="97">
        <v>41899</v>
      </c>
      <c r="E53" s="106">
        <v>11600</v>
      </c>
      <c r="F53" s="97">
        <f t="shared" si="3"/>
        <v>41929</v>
      </c>
      <c r="G53" s="106">
        <v>0</v>
      </c>
      <c r="H53" s="116">
        <f t="shared" si="2"/>
        <v>11600</v>
      </c>
      <c r="I53" s="117" t="s">
        <v>125</v>
      </c>
    </row>
    <row r="54" spans="1:9" s="92" customFormat="1" ht="32.25" customHeight="1" x14ac:dyDescent="0.2">
      <c r="A54" s="99" t="s">
        <v>6</v>
      </c>
      <c r="B54" s="99" t="s">
        <v>116</v>
      </c>
      <c r="C54" s="98" t="s">
        <v>105</v>
      </c>
      <c r="D54" s="97">
        <v>41915</v>
      </c>
      <c r="E54" s="106">
        <v>11600</v>
      </c>
      <c r="F54" s="97">
        <f t="shared" si="3"/>
        <v>41945</v>
      </c>
      <c r="G54" s="106">
        <v>0</v>
      </c>
      <c r="H54" s="116">
        <f t="shared" si="2"/>
        <v>11600</v>
      </c>
      <c r="I54" s="117" t="s">
        <v>125</v>
      </c>
    </row>
    <row r="55" spans="1:9" s="92" customFormat="1" ht="32.25" customHeight="1" x14ac:dyDescent="0.2">
      <c r="A55" s="99" t="s">
        <v>6</v>
      </c>
      <c r="B55" s="99" t="s">
        <v>116</v>
      </c>
      <c r="C55" s="98" t="s">
        <v>106</v>
      </c>
      <c r="D55" s="97">
        <v>41947</v>
      </c>
      <c r="E55" s="106">
        <v>11600</v>
      </c>
      <c r="F55" s="97">
        <f t="shared" si="3"/>
        <v>41977</v>
      </c>
      <c r="G55" s="106">
        <v>0</v>
      </c>
      <c r="H55" s="116">
        <f t="shared" si="2"/>
        <v>11600</v>
      </c>
      <c r="I55" s="117" t="s">
        <v>125</v>
      </c>
    </row>
    <row r="56" spans="1:9" s="92" customFormat="1" ht="32.25" customHeight="1" x14ac:dyDescent="0.2">
      <c r="A56" s="99" t="s">
        <v>6</v>
      </c>
      <c r="B56" s="99" t="s">
        <v>116</v>
      </c>
      <c r="C56" s="98" t="s">
        <v>107</v>
      </c>
      <c r="D56" s="97">
        <v>41975</v>
      </c>
      <c r="E56" s="106">
        <v>11600</v>
      </c>
      <c r="F56" s="97">
        <f t="shared" si="3"/>
        <v>42005</v>
      </c>
      <c r="G56" s="106">
        <v>0</v>
      </c>
      <c r="H56" s="116">
        <f t="shared" si="2"/>
        <v>11600</v>
      </c>
      <c r="I56" s="117" t="s">
        <v>125</v>
      </c>
    </row>
    <row r="57" spans="1:9" s="92" customFormat="1" ht="32.25" customHeight="1" x14ac:dyDescent="0.2">
      <c r="A57" s="99" t="s">
        <v>6</v>
      </c>
      <c r="B57" s="99" t="s">
        <v>116</v>
      </c>
      <c r="C57" s="98" t="s">
        <v>108</v>
      </c>
      <c r="D57" s="97">
        <v>42011</v>
      </c>
      <c r="E57" s="106">
        <v>11600</v>
      </c>
      <c r="F57" s="97">
        <f t="shared" si="3"/>
        <v>42041</v>
      </c>
      <c r="G57" s="106">
        <v>0</v>
      </c>
      <c r="H57" s="116">
        <f t="shared" si="2"/>
        <v>11600</v>
      </c>
      <c r="I57" s="117" t="s">
        <v>125</v>
      </c>
    </row>
    <row r="58" spans="1:9" s="92" customFormat="1" ht="32.25" customHeight="1" x14ac:dyDescent="0.2">
      <c r="A58" s="99" t="s">
        <v>6</v>
      </c>
      <c r="B58" s="99" t="s">
        <v>116</v>
      </c>
      <c r="C58" s="98" t="s">
        <v>109</v>
      </c>
      <c r="D58" s="97">
        <v>42038</v>
      </c>
      <c r="E58" s="106">
        <v>11600</v>
      </c>
      <c r="F58" s="97">
        <f t="shared" si="3"/>
        <v>42068</v>
      </c>
      <c r="G58" s="106">
        <v>0</v>
      </c>
      <c r="H58" s="116">
        <f t="shared" si="2"/>
        <v>11600</v>
      </c>
      <c r="I58" s="117" t="s">
        <v>125</v>
      </c>
    </row>
    <row r="59" spans="1:9" s="92" customFormat="1" ht="32.25" customHeight="1" x14ac:dyDescent="0.2">
      <c r="A59" s="99" t="s">
        <v>6</v>
      </c>
      <c r="B59" s="99" t="s">
        <v>116</v>
      </c>
      <c r="C59" s="98" t="s">
        <v>110</v>
      </c>
      <c r="D59" s="97">
        <v>42066</v>
      </c>
      <c r="E59" s="106">
        <v>11600</v>
      </c>
      <c r="F59" s="97">
        <f t="shared" si="3"/>
        <v>42096</v>
      </c>
      <c r="G59" s="106">
        <v>0</v>
      </c>
      <c r="H59" s="116">
        <f t="shared" si="2"/>
        <v>11600</v>
      </c>
      <c r="I59" s="117" t="s">
        <v>125</v>
      </c>
    </row>
    <row r="60" spans="1:9" s="92" customFormat="1" ht="32.25" customHeight="1" x14ac:dyDescent="0.2">
      <c r="A60" s="99" t="s">
        <v>6</v>
      </c>
      <c r="B60" s="99" t="s">
        <v>116</v>
      </c>
      <c r="C60" s="98" t="s">
        <v>111</v>
      </c>
      <c r="D60" s="97">
        <v>42101</v>
      </c>
      <c r="E60" s="106">
        <v>11600</v>
      </c>
      <c r="F60" s="97">
        <f t="shared" si="3"/>
        <v>42131</v>
      </c>
      <c r="G60" s="106">
        <v>0</v>
      </c>
      <c r="H60" s="116">
        <f t="shared" si="2"/>
        <v>11600</v>
      </c>
      <c r="I60" s="117" t="s">
        <v>125</v>
      </c>
    </row>
    <row r="61" spans="1:9" s="92" customFormat="1" ht="32.25" customHeight="1" x14ac:dyDescent="0.2">
      <c r="A61" s="99" t="s">
        <v>6</v>
      </c>
      <c r="B61" s="99" t="s">
        <v>116</v>
      </c>
      <c r="C61" s="98" t="s">
        <v>112</v>
      </c>
      <c r="D61" s="97">
        <v>42129</v>
      </c>
      <c r="E61" s="106">
        <v>11600</v>
      </c>
      <c r="F61" s="97">
        <f t="shared" si="3"/>
        <v>42159</v>
      </c>
      <c r="G61" s="106">
        <v>0</v>
      </c>
      <c r="H61" s="116">
        <f t="shared" si="2"/>
        <v>11600</v>
      </c>
      <c r="I61" s="117" t="s">
        <v>125</v>
      </c>
    </row>
    <row r="62" spans="1:9" s="92" customFormat="1" ht="32.25" customHeight="1" x14ac:dyDescent="0.2">
      <c r="A62" s="99" t="s">
        <v>6</v>
      </c>
      <c r="B62" s="99" t="s">
        <v>116</v>
      </c>
      <c r="C62" s="98" t="s">
        <v>113</v>
      </c>
      <c r="D62" s="97">
        <v>42163</v>
      </c>
      <c r="E62" s="106">
        <v>11600</v>
      </c>
      <c r="F62" s="97">
        <f t="shared" si="3"/>
        <v>42193</v>
      </c>
      <c r="G62" s="106">
        <v>0</v>
      </c>
      <c r="H62" s="116">
        <f t="shared" si="2"/>
        <v>11600</v>
      </c>
      <c r="I62" s="117" t="s">
        <v>125</v>
      </c>
    </row>
    <row r="63" spans="1:9" s="93" customFormat="1" ht="26.25" customHeight="1" x14ac:dyDescent="0.25">
      <c r="A63" s="100" t="s">
        <v>12</v>
      </c>
      <c r="B63" s="99" t="s">
        <v>116</v>
      </c>
      <c r="C63" s="98" t="s">
        <v>114</v>
      </c>
      <c r="D63" s="97">
        <v>43596</v>
      </c>
      <c r="E63" s="106">
        <v>755.2</v>
      </c>
      <c r="F63" s="97">
        <f t="shared" si="3"/>
        <v>43626</v>
      </c>
      <c r="G63" s="106">
        <v>0</v>
      </c>
      <c r="H63" s="116">
        <f t="shared" si="2"/>
        <v>755.2</v>
      </c>
      <c r="I63" s="117" t="s">
        <v>125</v>
      </c>
    </row>
    <row r="64" spans="1:9" s="92" customFormat="1" ht="32.25" customHeight="1" x14ac:dyDescent="0.2">
      <c r="A64" s="99" t="s">
        <v>148</v>
      </c>
      <c r="B64" s="99" t="s">
        <v>127</v>
      </c>
      <c r="C64" s="98" t="s">
        <v>150</v>
      </c>
      <c r="D64" s="97">
        <v>44866</v>
      </c>
      <c r="E64" s="106">
        <v>13609.53</v>
      </c>
      <c r="F64" s="97">
        <f t="shared" si="3"/>
        <v>44896</v>
      </c>
      <c r="G64" s="106">
        <v>0</v>
      </c>
      <c r="H64" s="116">
        <f t="shared" ref="H64:H119" si="4">E64-G64</f>
        <v>13609.53</v>
      </c>
      <c r="I64" s="117" t="s">
        <v>125</v>
      </c>
    </row>
    <row r="65" spans="1:9" s="92" customFormat="1" ht="32.25" customHeight="1" x14ac:dyDescent="0.2">
      <c r="A65" s="99" t="s">
        <v>148</v>
      </c>
      <c r="B65" s="99" t="s">
        <v>127</v>
      </c>
      <c r="C65" s="98" t="s">
        <v>149</v>
      </c>
      <c r="D65" s="97">
        <v>44896</v>
      </c>
      <c r="E65" s="106">
        <v>13609.53</v>
      </c>
      <c r="F65" s="97">
        <f t="shared" ref="F65:F86" si="5">+D65+30</f>
        <v>44926</v>
      </c>
      <c r="G65" s="106">
        <v>0</v>
      </c>
      <c r="H65" s="116">
        <f t="shared" si="4"/>
        <v>13609.53</v>
      </c>
      <c r="I65" s="117" t="s">
        <v>124</v>
      </c>
    </row>
    <row r="66" spans="1:9" s="92" customFormat="1" ht="32.25" customHeight="1" x14ac:dyDescent="0.2">
      <c r="A66" s="99" t="s">
        <v>28</v>
      </c>
      <c r="B66" s="99" t="s">
        <v>127</v>
      </c>
      <c r="C66" s="98" t="s">
        <v>129</v>
      </c>
      <c r="D66" s="97">
        <v>44634</v>
      </c>
      <c r="E66" s="106">
        <v>13609.53</v>
      </c>
      <c r="F66" s="97">
        <f t="shared" si="5"/>
        <v>44664</v>
      </c>
      <c r="G66" s="106">
        <v>0</v>
      </c>
      <c r="H66" s="116">
        <f t="shared" si="4"/>
        <v>13609.53</v>
      </c>
      <c r="I66" s="117" t="s">
        <v>125</v>
      </c>
    </row>
    <row r="67" spans="1:9" s="92" customFormat="1" ht="32.25" customHeight="1" x14ac:dyDescent="0.2">
      <c r="A67" s="99" t="s">
        <v>28</v>
      </c>
      <c r="B67" s="99" t="s">
        <v>127</v>
      </c>
      <c r="C67" s="98" t="s">
        <v>131</v>
      </c>
      <c r="D67" s="97">
        <v>44659</v>
      </c>
      <c r="E67" s="106">
        <v>13609.53</v>
      </c>
      <c r="F67" s="97">
        <f t="shared" si="5"/>
        <v>44689</v>
      </c>
      <c r="G67" s="106">
        <v>0</v>
      </c>
      <c r="H67" s="116">
        <f t="shared" si="4"/>
        <v>13609.53</v>
      </c>
      <c r="I67" s="117" t="s">
        <v>125</v>
      </c>
    </row>
    <row r="68" spans="1:9" s="92" customFormat="1" ht="32.25" customHeight="1" x14ac:dyDescent="0.2">
      <c r="A68" s="99" t="s">
        <v>28</v>
      </c>
      <c r="B68" s="99" t="s">
        <v>127</v>
      </c>
      <c r="C68" s="98" t="s">
        <v>132</v>
      </c>
      <c r="D68" s="97">
        <v>44700</v>
      </c>
      <c r="E68" s="106">
        <v>13609.53</v>
      </c>
      <c r="F68" s="97">
        <f t="shared" si="5"/>
        <v>44730</v>
      </c>
      <c r="G68" s="106">
        <v>0</v>
      </c>
      <c r="H68" s="116">
        <f t="shared" si="4"/>
        <v>13609.53</v>
      </c>
      <c r="I68" s="117" t="s">
        <v>125</v>
      </c>
    </row>
    <row r="69" spans="1:9" s="92" customFormat="1" ht="32.25" customHeight="1" x14ac:dyDescent="0.2">
      <c r="A69" s="99" t="s">
        <v>28</v>
      </c>
      <c r="B69" s="99" t="s">
        <v>127</v>
      </c>
      <c r="C69" s="98" t="s">
        <v>134</v>
      </c>
      <c r="D69" s="97">
        <v>44723</v>
      </c>
      <c r="E69" s="106">
        <v>13609.53</v>
      </c>
      <c r="F69" s="97">
        <f t="shared" si="5"/>
        <v>44753</v>
      </c>
      <c r="G69" s="106">
        <v>0</v>
      </c>
      <c r="H69" s="116">
        <f t="shared" si="4"/>
        <v>13609.53</v>
      </c>
      <c r="I69" s="117" t="s">
        <v>125</v>
      </c>
    </row>
    <row r="70" spans="1:9" s="92" customFormat="1" ht="32.25" customHeight="1" x14ac:dyDescent="0.2">
      <c r="A70" s="99" t="s">
        <v>28</v>
      </c>
      <c r="B70" s="99" t="s">
        <v>127</v>
      </c>
      <c r="C70" s="98" t="s">
        <v>135</v>
      </c>
      <c r="D70" s="97">
        <v>44754</v>
      </c>
      <c r="E70" s="106">
        <v>13609.53</v>
      </c>
      <c r="F70" s="97">
        <f t="shared" si="5"/>
        <v>44784</v>
      </c>
      <c r="G70" s="106">
        <v>0</v>
      </c>
      <c r="H70" s="116">
        <f t="shared" si="4"/>
        <v>13609.53</v>
      </c>
      <c r="I70" s="117" t="s">
        <v>125</v>
      </c>
    </row>
    <row r="71" spans="1:9" s="92" customFormat="1" ht="32.25" customHeight="1" x14ac:dyDescent="0.2">
      <c r="A71" s="99" t="s">
        <v>28</v>
      </c>
      <c r="B71" s="99" t="s">
        <v>127</v>
      </c>
      <c r="C71" s="98" t="s">
        <v>136</v>
      </c>
      <c r="D71" s="97">
        <v>44781</v>
      </c>
      <c r="E71" s="106">
        <v>13609.53</v>
      </c>
      <c r="F71" s="97">
        <f t="shared" si="5"/>
        <v>44811</v>
      </c>
      <c r="G71" s="106">
        <v>0</v>
      </c>
      <c r="H71" s="116">
        <f t="shared" si="4"/>
        <v>13609.53</v>
      </c>
      <c r="I71" s="117" t="s">
        <v>125</v>
      </c>
    </row>
    <row r="72" spans="1:9" s="92" customFormat="1" ht="32.25" customHeight="1" x14ac:dyDescent="0.2">
      <c r="A72" s="99" t="s">
        <v>28</v>
      </c>
      <c r="B72" s="99" t="s">
        <v>127</v>
      </c>
      <c r="C72" s="98" t="s">
        <v>143</v>
      </c>
      <c r="D72" s="97">
        <v>44811</v>
      </c>
      <c r="E72" s="106">
        <v>13609.53</v>
      </c>
      <c r="F72" s="97">
        <f t="shared" si="5"/>
        <v>44841</v>
      </c>
      <c r="G72" s="106">
        <v>0</v>
      </c>
      <c r="H72" s="116">
        <f t="shared" si="4"/>
        <v>13609.53</v>
      </c>
      <c r="I72" s="117" t="s">
        <v>125</v>
      </c>
    </row>
    <row r="73" spans="1:9" s="92" customFormat="1" ht="32.25" customHeight="1" x14ac:dyDescent="0.2">
      <c r="A73" s="99" t="s">
        <v>28</v>
      </c>
      <c r="B73" s="99" t="s">
        <v>127</v>
      </c>
      <c r="C73" s="98" t="s">
        <v>144</v>
      </c>
      <c r="D73" s="97">
        <v>44837</v>
      </c>
      <c r="E73" s="106">
        <v>13609.53</v>
      </c>
      <c r="F73" s="97">
        <f t="shared" si="5"/>
        <v>44867</v>
      </c>
      <c r="G73" s="106">
        <v>0</v>
      </c>
      <c r="H73" s="116">
        <f t="shared" si="4"/>
        <v>13609.53</v>
      </c>
      <c r="I73" s="117" t="s">
        <v>125</v>
      </c>
    </row>
    <row r="74" spans="1:9" s="92" customFormat="1" ht="32.25" customHeight="1" x14ac:dyDescent="0.25">
      <c r="A74" s="120" t="s">
        <v>163</v>
      </c>
      <c r="B74" s="99" t="s">
        <v>162</v>
      </c>
      <c r="C74" s="101" t="s">
        <v>190</v>
      </c>
      <c r="D74" s="112">
        <v>44928</v>
      </c>
      <c r="E74" s="95">
        <v>74340</v>
      </c>
      <c r="F74" s="97">
        <f t="shared" si="5"/>
        <v>44958</v>
      </c>
      <c r="G74" s="106">
        <v>0</v>
      </c>
      <c r="H74" s="116">
        <f t="shared" si="4"/>
        <v>74340</v>
      </c>
      <c r="I74" s="117" t="s">
        <v>124</v>
      </c>
    </row>
    <row r="75" spans="1:9" s="92" customFormat="1" ht="32.25" customHeight="1" x14ac:dyDescent="0.25">
      <c r="A75" s="120" t="s">
        <v>163</v>
      </c>
      <c r="B75" s="99" t="s">
        <v>164</v>
      </c>
      <c r="C75" s="111" t="s">
        <v>192</v>
      </c>
      <c r="D75" s="112">
        <v>44928</v>
      </c>
      <c r="E75" s="106">
        <v>12000</v>
      </c>
      <c r="F75" s="97">
        <f t="shared" si="5"/>
        <v>44958</v>
      </c>
      <c r="G75" s="106">
        <v>0</v>
      </c>
      <c r="H75" s="116">
        <f t="shared" si="4"/>
        <v>12000</v>
      </c>
      <c r="I75" s="117" t="s">
        <v>124</v>
      </c>
    </row>
    <row r="76" spans="1:9" s="92" customFormat="1" ht="32.25" customHeight="1" x14ac:dyDescent="0.2">
      <c r="A76" s="102" t="s">
        <v>222</v>
      </c>
      <c r="B76" s="99" t="s">
        <v>116</v>
      </c>
      <c r="C76" s="98" t="s">
        <v>176</v>
      </c>
      <c r="D76" s="97">
        <v>44945</v>
      </c>
      <c r="E76" s="106">
        <f>256914.02-84359.83-84359.83</f>
        <v>88194.36</v>
      </c>
      <c r="F76" s="97">
        <f t="shared" si="5"/>
        <v>44975</v>
      </c>
      <c r="G76" s="106">
        <v>0</v>
      </c>
      <c r="H76" s="116">
        <f t="shared" si="4"/>
        <v>88194.36</v>
      </c>
      <c r="I76" s="117" t="s">
        <v>124</v>
      </c>
    </row>
    <row r="77" spans="1:9" s="92" customFormat="1" ht="32.25" customHeight="1" x14ac:dyDescent="0.2">
      <c r="A77" s="100" t="s">
        <v>227</v>
      </c>
      <c r="B77" s="99" t="s">
        <v>116</v>
      </c>
      <c r="C77" s="98" t="s">
        <v>233</v>
      </c>
      <c r="D77" s="97">
        <v>44944</v>
      </c>
      <c r="E77" s="106">
        <v>30000</v>
      </c>
      <c r="F77" s="97">
        <f t="shared" si="5"/>
        <v>44974</v>
      </c>
      <c r="G77" s="106">
        <v>0</v>
      </c>
      <c r="H77" s="116">
        <f t="shared" si="4"/>
        <v>30000</v>
      </c>
      <c r="I77" s="117" t="s">
        <v>124</v>
      </c>
    </row>
    <row r="78" spans="1:9" s="92" customFormat="1" ht="32.25" customHeight="1" x14ac:dyDescent="0.2">
      <c r="A78" s="99" t="s">
        <v>138</v>
      </c>
      <c r="B78" s="99" t="s">
        <v>141</v>
      </c>
      <c r="C78" s="98" t="s">
        <v>140</v>
      </c>
      <c r="D78" s="97">
        <v>44945</v>
      </c>
      <c r="E78" s="106">
        <v>62721.37</v>
      </c>
      <c r="F78" s="97">
        <f t="shared" si="5"/>
        <v>44975</v>
      </c>
      <c r="G78" s="106">
        <v>0</v>
      </c>
      <c r="H78" s="116">
        <f t="shared" si="4"/>
        <v>62721.37</v>
      </c>
      <c r="I78" s="117" t="s">
        <v>125</v>
      </c>
    </row>
    <row r="79" spans="1:9" s="92" customFormat="1" ht="32.25" customHeight="1" x14ac:dyDescent="0.2">
      <c r="A79" s="99" t="s">
        <v>138</v>
      </c>
      <c r="B79" s="99" t="s">
        <v>141</v>
      </c>
      <c r="C79" s="98" t="s">
        <v>139</v>
      </c>
      <c r="D79" s="97">
        <v>44809</v>
      </c>
      <c r="E79" s="106">
        <v>62721.37</v>
      </c>
      <c r="F79" s="97">
        <f t="shared" si="5"/>
        <v>44839</v>
      </c>
      <c r="G79" s="106">
        <v>0</v>
      </c>
      <c r="H79" s="116">
        <f t="shared" si="4"/>
        <v>62721.37</v>
      </c>
      <c r="I79" s="117" t="s">
        <v>125</v>
      </c>
    </row>
    <row r="80" spans="1:9" s="92" customFormat="1" ht="32.25" customHeight="1" x14ac:dyDescent="0.2">
      <c r="A80" s="99" t="s">
        <v>138</v>
      </c>
      <c r="B80" s="99" t="s">
        <v>141</v>
      </c>
      <c r="C80" s="98" t="s">
        <v>147</v>
      </c>
      <c r="D80" s="97">
        <v>44835</v>
      </c>
      <c r="E80" s="106">
        <v>67112.259999999995</v>
      </c>
      <c r="F80" s="97">
        <f t="shared" si="5"/>
        <v>44865</v>
      </c>
      <c r="G80" s="106">
        <v>0</v>
      </c>
      <c r="H80" s="116">
        <f t="shared" si="4"/>
        <v>67112.259999999995</v>
      </c>
      <c r="I80" s="117" t="s">
        <v>125</v>
      </c>
    </row>
    <row r="81" spans="1:9" s="92" customFormat="1" ht="32.25" customHeight="1" x14ac:dyDescent="0.2">
      <c r="A81" s="99" t="s">
        <v>138</v>
      </c>
      <c r="B81" s="99" t="s">
        <v>141</v>
      </c>
      <c r="C81" s="98" t="s">
        <v>155</v>
      </c>
      <c r="D81" s="97">
        <v>44866</v>
      </c>
      <c r="E81" s="106">
        <v>67111.86</v>
      </c>
      <c r="F81" s="97">
        <f t="shared" si="5"/>
        <v>44896</v>
      </c>
      <c r="G81" s="106">
        <v>0</v>
      </c>
      <c r="H81" s="116">
        <f t="shared" si="4"/>
        <v>67111.86</v>
      </c>
      <c r="I81" s="117" t="s">
        <v>125</v>
      </c>
    </row>
    <row r="82" spans="1:9" s="92" customFormat="1" ht="32.25" customHeight="1" x14ac:dyDescent="0.2">
      <c r="A82" s="99" t="s">
        <v>138</v>
      </c>
      <c r="B82" s="99" t="s">
        <v>116</v>
      </c>
      <c r="C82" s="98" t="s">
        <v>151</v>
      </c>
      <c r="D82" s="97">
        <v>44866</v>
      </c>
      <c r="E82" s="106">
        <v>14500</v>
      </c>
      <c r="F82" s="97">
        <f t="shared" si="5"/>
        <v>44896</v>
      </c>
      <c r="G82" s="106">
        <v>0</v>
      </c>
      <c r="H82" s="116">
        <f t="shared" si="4"/>
        <v>14500</v>
      </c>
      <c r="I82" s="117" t="s">
        <v>125</v>
      </c>
    </row>
    <row r="83" spans="1:9" s="92" customFormat="1" ht="32.25" customHeight="1" x14ac:dyDescent="0.2">
      <c r="A83" s="99" t="s">
        <v>138</v>
      </c>
      <c r="B83" s="99" t="s">
        <v>141</v>
      </c>
      <c r="C83" s="98" t="s">
        <v>156</v>
      </c>
      <c r="D83" s="97">
        <v>44897</v>
      </c>
      <c r="E83" s="106">
        <v>67111.86</v>
      </c>
      <c r="F83" s="97">
        <f t="shared" si="5"/>
        <v>44927</v>
      </c>
      <c r="G83" s="106">
        <v>0</v>
      </c>
      <c r="H83" s="116">
        <f t="shared" si="4"/>
        <v>67111.86</v>
      </c>
      <c r="I83" s="117" t="s">
        <v>124</v>
      </c>
    </row>
    <row r="84" spans="1:9" s="92" customFormat="1" ht="32.25" customHeight="1" x14ac:dyDescent="0.2">
      <c r="A84" s="99" t="s">
        <v>138</v>
      </c>
      <c r="B84" s="99" t="s">
        <v>133</v>
      </c>
      <c r="C84" s="98" t="s">
        <v>157</v>
      </c>
      <c r="D84" s="97">
        <v>44897</v>
      </c>
      <c r="E84" s="106">
        <v>14500</v>
      </c>
      <c r="F84" s="97">
        <f t="shared" si="5"/>
        <v>44927</v>
      </c>
      <c r="G84" s="106">
        <v>0</v>
      </c>
      <c r="H84" s="116">
        <f t="shared" si="4"/>
        <v>14500</v>
      </c>
      <c r="I84" s="117" t="s">
        <v>124</v>
      </c>
    </row>
    <row r="85" spans="1:9" s="92" customFormat="1" ht="32.25" customHeight="1" x14ac:dyDescent="0.2">
      <c r="A85" s="99" t="s">
        <v>130</v>
      </c>
      <c r="B85" s="99" t="s">
        <v>133</v>
      </c>
      <c r="C85" s="98" t="s">
        <v>137</v>
      </c>
      <c r="D85" s="97">
        <v>44775</v>
      </c>
      <c r="E85" s="106">
        <v>14500</v>
      </c>
      <c r="F85" s="97">
        <f t="shared" si="5"/>
        <v>44805</v>
      </c>
      <c r="G85" s="106">
        <v>0</v>
      </c>
      <c r="H85" s="116">
        <f t="shared" si="4"/>
        <v>14500</v>
      </c>
      <c r="I85" s="117" t="s">
        <v>125</v>
      </c>
    </row>
    <row r="86" spans="1:9" s="92" customFormat="1" ht="32.25" customHeight="1" x14ac:dyDescent="0.2">
      <c r="A86" s="99" t="s">
        <v>130</v>
      </c>
      <c r="B86" s="99" t="s">
        <v>133</v>
      </c>
      <c r="C86" s="98" t="s">
        <v>142</v>
      </c>
      <c r="D86" s="97">
        <v>44809</v>
      </c>
      <c r="E86" s="106">
        <v>14500</v>
      </c>
      <c r="F86" s="97">
        <f t="shared" si="5"/>
        <v>44839</v>
      </c>
      <c r="G86" s="106">
        <v>0</v>
      </c>
      <c r="H86" s="116">
        <f t="shared" ref="H86" si="6">E86-G86</f>
        <v>14500</v>
      </c>
      <c r="I86" s="117" t="s">
        <v>125</v>
      </c>
    </row>
    <row r="87" spans="1:9" s="92" customFormat="1" ht="32.25" customHeight="1" x14ac:dyDescent="0.2">
      <c r="A87" s="99" t="s">
        <v>130</v>
      </c>
      <c r="B87" s="99" t="s">
        <v>133</v>
      </c>
      <c r="C87" s="98" t="s">
        <v>146</v>
      </c>
      <c r="D87" s="97">
        <v>44835</v>
      </c>
      <c r="E87" s="106">
        <v>14500</v>
      </c>
      <c r="F87" s="97">
        <f t="shared" ref="F87:F119" si="7">+D87+30</f>
        <v>44865</v>
      </c>
      <c r="G87" s="106">
        <v>0</v>
      </c>
      <c r="H87" s="116">
        <f t="shared" si="4"/>
        <v>14500</v>
      </c>
      <c r="I87" s="117" t="s">
        <v>125</v>
      </c>
    </row>
    <row r="88" spans="1:9" s="92" customFormat="1" ht="32.25" customHeight="1" x14ac:dyDescent="0.2">
      <c r="A88" s="100" t="s">
        <v>138</v>
      </c>
      <c r="B88" s="99" t="s">
        <v>141</v>
      </c>
      <c r="C88" s="98" t="s">
        <v>252</v>
      </c>
      <c r="D88" s="97">
        <v>44928</v>
      </c>
      <c r="E88" s="106">
        <v>102660</v>
      </c>
      <c r="F88" s="97">
        <f t="shared" si="7"/>
        <v>44958</v>
      </c>
      <c r="G88" s="106">
        <v>0</v>
      </c>
      <c r="H88" s="116">
        <f t="shared" si="4"/>
        <v>102660</v>
      </c>
      <c r="I88" s="117" t="s">
        <v>124</v>
      </c>
    </row>
    <row r="89" spans="1:9" s="92" customFormat="1" ht="32.25" customHeight="1" x14ac:dyDescent="0.2">
      <c r="A89" s="100" t="s">
        <v>138</v>
      </c>
      <c r="B89" s="99" t="s">
        <v>133</v>
      </c>
      <c r="C89" s="98" t="s">
        <v>253</v>
      </c>
      <c r="D89" s="97">
        <v>44928</v>
      </c>
      <c r="E89" s="106">
        <v>14500</v>
      </c>
      <c r="F89" s="97">
        <f t="shared" si="7"/>
        <v>44958</v>
      </c>
      <c r="G89" s="106">
        <v>0</v>
      </c>
      <c r="H89" s="116">
        <f t="shared" si="4"/>
        <v>14500</v>
      </c>
      <c r="I89" s="117" t="s">
        <v>124</v>
      </c>
    </row>
    <row r="90" spans="1:9" s="92" customFormat="1" ht="32.25" customHeight="1" x14ac:dyDescent="0.2">
      <c r="A90" s="100" t="s">
        <v>234</v>
      </c>
      <c r="B90" s="102" t="s">
        <v>116</v>
      </c>
      <c r="C90" s="98" t="s">
        <v>235</v>
      </c>
      <c r="D90" s="97">
        <v>44929</v>
      </c>
      <c r="E90" s="106">
        <v>35423.75</v>
      </c>
      <c r="F90" s="97">
        <f t="shared" si="7"/>
        <v>44959</v>
      </c>
      <c r="G90" s="106">
        <v>0</v>
      </c>
      <c r="H90" s="116">
        <f t="shared" si="4"/>
        <v>35423.75</v>
      </c>
      <c r="I90" s="117" t="s">
        <v>124</v>
      </c>
    </row>
    <row r="91" spans="1:9" s="92" customFormat="1" ht="32.25" customHeight="1" x14ac:dyDescent="0.2">
      <c r="A91" s="100" t="s">
        <v>159</v>
      </c>
      <c r="B91" s="102" t="s">
        <v>116</v>
      </c>
      <c r="C91" s="98" t="s">
        <v>251</v>
      </c>
      <c r="D91" s="97">
        <v>44951</v>
      </c>
      <c r="E91" s="106">
        <v>25157.599999999999</v>
      </c>
      <c r="F91" s="97">
        <f t="shared" si="7"/>
        <v>44981</v>
      </c>
      <c r="G91" s="106">
        <v>0</v>
      </c>
      <c r="H91" s="116">
        <f t="shared" si="4"/>
        <v>25157.599999999999</v>
      </c>
      <c r="I91" s="117" t="s">
        <v>124</v>
      </c>
    </row>
    <row r="92" spans="1:9" s="92" customFormat="1" ht="32.25" customHeight="1" x14ac:dyDescent="0.2">
      <c r="A92" s="102" t="s">
        <v>196</v>
      </c>
      <c r="B92" s="102" t="s">
        <v>197</v>
      </c>
      <c r="C92" s="104" t="s">
        <v>158</v>
      </c>
      <c r="D92" s="112">
        <v>44931</v>
      </c>
      <c r="E92" s="106">
        <v>662759.65</v>
      </c>
      <c r="F92" s="97">
        <f t="shared" si="7"/>
        <v>44961</v>
      </c>
      <c r="G92" s="106">
        <v>0</v>
      </c>
      <c r="H92" s="116">
        <f t="shared" si="4"/>
        <v>662759.65</v>
      </c>
      <c r="I92" s="117" t="s">
        <v>124</v>
      </c>
    </row>
    <row r="93" spans="1:9" s="92" customFormat="1" ht="32.25" customHeight="1" x14ac:dyDescent="0.2">
      <c r="A93" s="102" t="s">
        <v>198</v>
      </c>
      <c r="B93" s="102" t="s">
        <v>116</v>
      </c>
      <c r="C93" s="104" t="s">
        <v>199</v>
      </c>
      <c r="D93" s="112">
        <v>44932</v>
      </c>
      <c r="E93" s="106">
        <v>80503.850000000006</v>
      </c>
      <c r="F93" s="97">
        <f t="shared" si="7"/>
        <v>44962</v>
      </c>
      <c r="G93" s="106">
        <v>0</v>
      </c>
      <c r="H93" s="116">
        <f t="shared" si="4"/>
        <v>80503.850000000006</v>
      </c>
      <c r="I93" s="117" t="s">
        <v>124</v>
      </c>
    </row>
    <row r="94" spans="1:9" s="92" customFormat="1" ht="32.25" customHeight="1" x14ac:dyDescent="0.2">
      <c r="A94" s="102" t="s">
        <v>45</v>
      </c>
      <c r="B94" s="102" t="s">
        <v>217</v>
      </c>
      <c r="C94" s="104" t="s">
        <v>203</v>
      </c>
      <c r="D94" s="112">
        <v>44939</v>
      </c>
      <c r="E94" s="106">
        <v>742842.57</v>
      </c>
      <c r="F94" s="97">
        <f t="shared" si="7"/>
        <v>44969</v>
      </c>
      <c r="G94" s="106">
        <v>0</v>
      </c>
      <c r="H94" s="116">
        <f t="shared" si="4"/>
        <v>742842.57</v>
      </c>
      <c r="I94" s="117" t="s">
        <v>124</v>
      </c>
    </row>
    <row r="95" spans="1:9" s="92" customFormat="1" ht="32.25" customHeight="1" x14ac:dyDescent="0.2">
      <c r="A95" s="102" t="s">
        <v>45</v>
      </c>
      <c r="B95" s="102" t="s">
        <v>116</v>
      </c>
      <c r="C95" s="104" t="s">
        <v>246</v>
      </c>
      <c r="D95" s="97">
        <v>44960</v>
      </c>
      <c r="E95" s="106">
        <v>611104.07999999996</v>
      </c>
      <c r="F95" s="97">
        <f t="shared" si="7"/>
        <v>44990</v>
      </c>
      <c r="G95" s="106">
        <v>0</v>
      </c>
      <c r="H95" s="116">
        <f t="shared" si="4"/>
        <v>611104.07999999996</v>
      </c>
      <c r="I95" s="117" t="s">
        <v>124</v>
      </c>
    </row>
    <row r="96" spans="1:9" s="92" customFormat="1" ht="32.25" customHeight="1" x14ac:dyDescent="0.2">
      <c r="A96" s="102" t="s">
        <v>45</v>
      </c>
      <c r="B96" s="102" t="s">
        <v>116</v>
      </c>
      <c r="C96" s="104" t="s">
        <v>247</v>
      </c>
      <c r="D96" s="97">
        <v>44960</v>
      </c>
      <c r="E96" s="106">
        <v>1812909.9</v>
      </c>
      <c r="F96" s="97">
        <f t="shared" si="7"/>
        <v>44990</v>
      </c>
      <c r="G96" s="106">
        <v>0</v>
      </c>
      <c r="H96" s="116">
        <f t="shared" si="4"/>
        <v>1812909.9</v>
      </c>
      <c r="I96" s="117" t="s">
        <v>124</v>
      </c>
    </row>
    <row r="97" spans="1:9" s="92" customFormat="1" ht="32.25" customHeight="1" x14ac:dyDescent="0.2">
      <c r="A97" s="102" t="s">
        <v>200</v>
      </c>
      <c r="B97" s="102" t="s">
        <v>202</v>
      </c>
      <c r="C97" s="104" t="s">
        <v>201</v>
      </c>
      <c r="D97" s="112">
        <v>44927</v>
      </c>
      <c r="E97" s="106">
        <v>35400</v>
      </c>
      <c r="F97" s="97">
        <f t="shared" si="7"/>
        <v>44957</v>
      </c>
      <c r="G97" s="106">
        <v>0</v>
      </c>
      <c r="H97" s="116">
        <f t="shared" si="4"/>
        <v>35400</v>
      </c>
      <c r="I97" s="117" t="s">
        <v>124</v>
      </c>
    </row>
    <row r="98" spans="1:9" s="92" customFormat="1" ht="32.25" customHeight="1" x14ac:dyDescent="0.2">
      <c r="A98" s="102" t="s">
        <v>161</v>
      </c>
      <c r="B98" s="102" t="s">
        <v>116</v>
      </c>
      <c r="C98" s="104" t="s">
        <v>204</v>
      </c>
      <c r="D98" s="112">
        <v>44927</v>
      </c>
      <c r="E98" s="106">
        <v>3520470.81</v>
      </c>
      <c r="F98" s="97">
        <f t="shared" si="7"/>
        <v>44957</v>
      </c>
      <c r="G98" s="106">
        <v>0</v>
      </c>
      <c r="H98" s="116">
        <f t="shared" si="4"/>
        <v>3520470.81</v>
      </c>
      <c r="I98" s="117" t="s">
        <v>124</v>
      </c>
    </row>
    <row r="99" spans="1:9" s="92" customFormat="1" ht="32.25" customHeight="1" x14ac:dyDescent="0.2">
      <c r="A99" s="102" t="s">
        <v>152</v>
      </c>
      <c r="B99" s="102" t="s">
        <v>206</v>
      </c>
      <c r="C99" s="104" t="s">
        <v>205</v>
      </c>
      <c r="D99" s="112">
        <v>44936</v>
      </c>
      <c r="E99" s="106">
        <v>150000</v>
      </c>
      <c r="F99" s="97">
        <f t="shared" si="7"/>
        <v>44966</v>
      </c>
      <c r="G99" s="106">
        <v>0</v>
      </c>
      <c r="H99" s="116">
        <f t="shared" si="4"/>
        <v>150000</v>
      </c>
      <c r="I99" s="117" t="s">
        <v>124</v>
      </c>
    </row>
    <row r="100" spans="1:9" s="92" customFormat="1" ht="32.25" customHeight="1" x14ac:dyDescent="0.2">
      <c r="A100" s="102" t="s">
        <v>152</v>
      </c>
      <c r="B100" s="102" t="s">
        <v>208</v>
      </c>
      <c r="C100" s="104" t="s">
        <v>207</v>
      </c>
      <c r="D100" s="112">
        <v>44936</v>
      </c>
      <c r="E100" s="106">
        <v>120000</v>
      </c>
      <c r="F100" s="97">
        <f t="shared" si="7"/>
        <v>44966</v>
      </c>
      <c r="G100" s="106">
        <v>0</v>
      </c>
      <c r="H100" s="116">
        <f t="shared" si="4"/>
        <v>120000</v>
      </c>
      <c r="I100" s="117" t="s">
        <v>124</v>
      </c>
    </row>
    <row r="101" spans="1:9" s="92" customFormat="1" ht="32.25" customHeight="1" x14ac:dyDescent="0.2">
      <c r="A101" s="102" t="s">
        <v>223</v>
      </c>
      <c r="B101" s="102" t="s">
        <v>224</v>
      </c>
      <c r="C101" s="104" t="s">
        <v>244</v>
      </c>
      <c r="D101" s="112">
        <v>44952</v>
      </c>
      <c r="E101" s="106">
        <v>5015</v>
      </c>
      <c r="F101" s="97">
        <f t="shared" si="7"/>
        <v>44982</v>
      </c>
      <c r="G101" s="106">
        <v>0</v>
      </c>
      <c r="H101" s="116">
        <f t="shared" si="4"/>
        <v>5015</v>
      </c>
      <c r="I101" s="117" t="s">
        <v>124</v>
      </c>
    </row>
    <row r="102" spans="1:9" s="92" customFormat="1" ht="32.25" customHeight="1" x14ac:dyDescent="0.2">
      <c r="A102" s="102" t="s">
        <v>223</v>
      </c>
      <c r="B102" s="102" t="s">
        <v>224</v>
      </c>
      <c r="C102" s="104" t="s">
        <v>245</v>
      </c>
      <c r="D102" s="112">
        <v>44952</v>
      </c>
      <c r="E102" s="106">
        <v>129902.07</v>
      </c>
      <c r="F102" s="97">
        <f t="shared" si="7"/>
        <v>44982</v>
      </c>
      <c r="G102" s="106">
        <v>0</v>
      </c>
      <c r="H102" s="116">
        <f t="shared" si="4"/>
        <v>129902.07</v>
      </c>
      <c r="I102" s="117" t="s">
        <v>124</v>
      </c>
    </row>
    <row r="103" spans="1:9" s="92" customFormat="1" ht="32.25" customHeight="1" x14ac:dyDescent="0.2">
      <c r="A103" s="96" t="s">
        <v>228</v>
      </c>
      <c r="B103" s="102" t="s">
        <v>116</v>
      </c>
      <c r="C103" s="98" t="s">
        <v>232</v>
      </c>
      <c r="D103" s="97">
        <v>44957</v>
      </c>
      <c r="E103" s="106">
        <v>13275</v>
      </c>
      <c r="F103" s="97">
        <f t="shared" si="7"/>
        <v>44987</v>
      </c>
      <c r="G103" s="106">
        <v>0</v>
      </c>
      <c r="H103" s="116">
        <f t="shared" si="4"/>
        <v>13275</v>
      </c>
      <c r="I103" s="117" t="s">
        <v>124</v>
      </c>
    </row>
    <row r="104" spans="1:9" s="92" customFormat="1" ht="32.25" customHeight="1" x14ac:dyDescent="0.2">
      <c r="A104" s="102" t="s">
        <v>220</v>
      </c>
      <c r="B104" s="102" t="s">
        <v>116</v>
      </c>
      <c r="C104" s="104" t="s">
        <v>237</v>
      </c>
      <c r="D104" s="112">
        <v>44936</v>
      </c>
      <c r="E104" s="106">
        <v>15885.62</v>
      </c>
      <c r="F104" s="97">
        <f t="shared" si="7"/>
        <v>44966</v>
      </c>
      <c r="G104" s="106">
        <v>0</v>
      </c>
      <c r="H104" s="116">
        <f t="shared" si="4"/>
        <v>15885.62</v>
      </c>
      <c r="I104" s="117" t="s">
        <v>124</v>
      </c>
    </row>
    <row r="105" spans="1:9" s="92" customFormat="1" ht="32.25" customHeight="1" x14ac:dyDescent="0.2">
      <c r="A105" s="102" t="s">
        <v>231</v>
      </c>
      <c r="B105" s="102" t="s">
        <v>116</v>
      </c>
      <c r="C105" s="104" t="s">
        <v>230</v>
      </c>
      <c r="D105" s="112">
        <v>44951</v>
      </c>
      <c r="E105" s="106">
        <v>40072.49</v>
      </c>
      <c r="F105" s="97">
        <f t="shared" si="7"/>
        <v>44981</v>
      </c>
      <c r="G105" s="106">
        <v>0</v>
      </c>
      <c r="H105" s="116">
        <f t="shared" si="4"/>
        <v>40072.49</v>
      </c>
      <c r="I105" s="117" t="s">
        <v>124</v>
      </c>
    </row>
    <row r="106" spans="1:9" s="92" customFormat="1" ht="32.25" customHeight="1" x14ac:dyDescent="0.2">
      <c r="A106" s="100" t="s">
        <v>9</v>
      </c>
      <c r="B106" s="99" t="s">
        <v>116</v>
      </c>
      <c r="C106" s="98" t="s">
        <v>115</v>
      </c>
      <c r="D106" s="97">
        <v>41908</v>
      </c>
      <c r="E106" s="106">
        <v>16661.599999999999</v>
      </c>
      <c r="F106" s="97">
        <f t="shared" si="7"/>
        <v>41938</v>
      </c>
      <c r="G106" s="106">
        <v>0</v>
      </c>
      <c r="H106" s="116">
        <f t="shared" si="4"/>
        <v>16661.599999999999</v>
      </c>
      <c r="I106" s="117" t="s">
        <v>125</v>
      </c>
    </row>
    <row r="107" spans="1:9" s="92" customFormat="1" ht="32.25" customHeight="1" x14ac:dyDescent="0.2">
      <c r="A107" s="102" t="s">
        <v>209</v>
      </c>
      <c r="B107" s="102" t="s">
        <v>154</v>
      </c>
      <c r="C107" s="104" t="s">
        <v>238</v>
      </c>
      <c r="D107" s="112">
        <v>44929</v>
      </c>
      <c r="E107" s="106">
        <v>7159.43</v>
      </c>
      <c r="F107" s="97">
        <f t="shared" si="7"/>
        <v>44959</v>
      </c>
      <c r="G107" s="106">
        <v>0</v>
      </c>
      <c r="H107" s="116">
        <f t="shared" si="4"/>
        <v>7159.43</v>
      </c>
      <c r="I107" s="117" t="s">
        <v>124</v>
      </c>
    </row>
    <row r="108" spans="1:9" s="92" customFormat="1" ht="32.25" customHeight="1" x14ac:dyDescent="0.2">
      <c r="A108" s="102" t="s">
        <v>209</v>
      </c>
      <c r="B108" s="102" t="s">
        <v>154</v>
      </c>
      <c r="C108" s="104" t="s">
        <v>239</v>
      </c>
      <c r="D108" s="112">
        <v>44929</v>
      </c>
      <c r="E108" s="106">
        <v>24882</v>
      </c>
      <c r="F108" s="97">
        <f t="shared" si="7"/>
        <v>44959</v>
      </c>
      <c r="G108" s="106">
        <v>0</v>
      </c>
      <c r="H108" s="116">
        <f t="shared" si="4"/>
        <v>24882</v>
      </c>
      <c r="I108" s="117" t="s">
        <v>124</v>
      </c>
    </row>
    <row r="109" spans="1:9" s="92" customFormat="1" ht="32.25" customHeight="1" x14ac:dyDescent="0.2">
      <c r="A109" s="102" t="s">
        <v>226</v>
      </c>
      <c r="B109" s="102" t="s">
        <v>116</v>
      </c>
      <c r="C109" s="104" t="s">
        <v>250</v>
      </c>
      <c r="D109" s="112">
        <v>44957</v>
      </c>
      <c r="E109" s="106">
        <v>70021.2</v>
      </c>
      <c r="F109" s="97">
        <f t="shared" si="7"/>
        <v>44987</v>
      </c>
      <c r="G109" s="106">
        <v>0</v>
      </c>
      <c r="H109" s="116">
        <f t="shared" si="4"/>
        <v>70021.2</v>
      </c>
      <c r="I109" s="117" t="s">
        <v>124</v>
      </c>
    </row>
    <row r="110" spans="1:9" s="92" customFormat="1" ht="32.25" customHeight="1" x14ac:dyDescent="0.2">
      <c r="A110" s="102" t="s">
        <v>153</v>
      </c>
      <c r="B110" s="102" t="s">
        <v>116</v>
      </c>
      <c r="C110" s="104" t="s">
        <v>210</v>
      </c>
      <c r="D110" s="97">
        <v>44939</v>
      </c>
      <c r="E110" s="106">
        <v>2500</v>
      </c>
      <c r="F110" s="97">
        <f t="shared" si="7"/>
        <v>44969</v>
      </c>
      <c r="G110" s="106">
        <v>0</v>
      </c>
      <c r="H110" s="116">
        <f t="shared" si="4"/>
        <v>2500</v>
      </c>
      <c r="I110" s="117" t="s">
        <v>124</v>
      </c>
    </row>
    <row r="111" spans="1:9" s="92" customFormat="1" ht="32.25" customHeight="1" x14ac:dyDescent="0.2">
      <c r="A111" s="102" t="s">
        <v>128</v>
      </c>
      <c r="B111" s="102" t="s">
        <v>116</v>
      </c>
      <c r="C111" s="104" t="s">
        <v>187</v>
      </c>
      <c r="D111" s="97">
        <v>44936</v>
      </c>
      <c r="E111" s="106">
        <v>180540</v>
      </c>
      <c r="F111" s="97">
        <f t="shared" si="7"/>
        <v>44966</v>
      </c>
      <c r="G111" s="106">
        <v>0</v>
      </c>
      <c r="H111" s="116">
        <f t="shared" si="4"/>
        <v>180540</v>
      </c>
      <c r="I111" s="117" t="s">
        <v>124</v>
      </c>
    </row>
    <row r="112" spans="1:9" s="92" customFormat="1" ht="32.25" customHeight="1" x14ac:dyDescent="0.2">
      <c r="A112" s="102" t="s">
        <v>128</v>
      </c>
      <c r="B112" s="102" t="s">
        <v>116</v>
      </c>
      <c r="C112" s="104" t="s">
        <v>211</v>
      </c>
      <c r="D112" s="97">
        <v>44942</v>
      </c>
      <c r="E112" s="106">
        <v>47200</v>
      </c>
      <c r="F112" s="97">
        <f t="shared" si="7"/>
        <v>44972</v>
      </c>
      <c r="G112" s="106">
        <v>0</v>
      </c>
      <c r="H112" s="116">
        <f t="shared" si="4"/>
        <v>47200</v>
      </c>
      <c r="I112" s="117" t="s">
        <v>124</v>
      </c>
    </row>
    <row r="113" spans="1:10" s="92" customFormat="1" ht="55.5" customHeight="1" x14ac:dyDescent="0.2">
      <c r="A113" s="102" t="s">
        <v>128</v>
      </c>
      <c r="B113" s="102" t="s">
        <v>116</v>
      </c>
      <c r="C113" s="104" t="s">
        <v>212</v>
      </c>
      <c r="D113" s="97">
        <v>44942</v>
      </c>
      <c r="E113" s="106">
        <v>217999.99</v>
      </c>
      <c r="F113" s="97">
        <f t="shared" si="7"/>
        <v>44972</v>
      </c>
      <c r="G113" s="106">
        <v>0</v>
      </c>
      <c r="H113" s="116">
        <f t="shared" si="4"/>
        <v>217999.99</v>
      </c>
      <c r="I113" s="117" t="s">
        <v>124</v>
      </c>
    </row>
    <row r="114" spans="1:10" ht="24" customHeight="1" x14ac:dyDescent="0.2">
      <c r="A114" s="102" t="s">
        <v>221</v>
      </c>
      <c r="B114" s="102" t="s">
        <v>219</v>
      </c>
      <c r="C114" s="104" t="s">
        <v>156</v>
      </c>
      <c r="D114" s="97">
        <v>44943</v>
      </c>
      <c r="E114" s="106">
        <v>1363618.75</v>
      </c>
      <c r="F114" s="97">
        <f t="shared" si="7"/>
        <v>44973</v>
      </c>
      <c r="G114" s="106">
        <v>0</v>
      </c>
      <c r="H114" s="116">
        <f t="shared" si="4"/>
        <v>1363618.75</v>
      </c>
      <c r="I114" s="117" t="s">
        <v>124</v>
      </c>
      <c r="J114" s="92"/>
    </row>
    <row r="115" spans="1:10" ht="24" customHeight="1" x14ac:dyDescent="0.2">
      <c r="A115" s="102" t="s">
        <v>221</v>
      </c>
      <c r="B115" s="102" t="s">
        <v>219</v>
      </c>
      <c r="C115" s="104" t="s">
        <v>157</v>
      </c>
      <c r="D115" s="97">
        <v>44943</v>
      </c>
      <c r="E115" s="106">
        <v>180011.62</v>
      </c>
      <c r="F115" s="97">
        <f t="shared" si="7"/>
        <v>44973</v>
      </c>
      <c r="G115" s="106">
        <v>0</v>
      </c>
      <c r="H115" s="116">
        <f t="shared" si="4"/>
        <v>180011.62</v>
      </c>
      <c r="I115" s="117" t="s">
        <v>124</v>
      </c>
      <c r="J115" s="92"/>
    </row>
    <row r="116" spans="1:10" ht="24" customHeight="1" x14ac:dyDescent="0.2">
      <c r="A116" s="102" t="s">
        <v>213</v>
      </c>
      <c r="B116" s="102" t="s">
        <v>116</v>
      </c>
      <c r="C116" s="104" t="s">
        <v>248</v>
      </c>
      <c r="D116" s="97">
        <v>44932</v>
      </c>
      <c r="E116" s="106">
        <v>91239.87</v>
      </c>
      <c r="F116" s="97">
        <f t="shared" si="7"/>
        <v>44962</v>
      </c>
      <c r="G116" s="106">
        <v>0</v>
      </c>
      <c r="H116" s="116">
        <f t="shared" si="4"/>
        <v>91239.87</v>
      </c>
      <c r="I116" s="117" t="s">
        <v>124</v>
      </c>
      <c r="J116" s="92"/>
    </row>
    <row r="117" spans="1:10" ht="24" customHeight="1" x14ac:dyDescent="0.2">
      <c r="A117" s="102" t="s">
        <v>225</v>
      </c>
      <c r="B117" s="102" t="s">
        <v>116</v>
      </c>
      <c r="C117" s="104" t="s">
        <v>249</v>
      </c>
      <c r="D117" s="97">
        <v>44953</v>
      </c>
      <c r="E117" s="106">
        <v>107659.05</v>
      </c>
      <c r="F117" s="97">
        <f t="shared" si="7"/>
        <v>44983</v>
      </c>
      <c r="G117" s="106">
        <v>0</v>
      </c>
      <c r="H117" s="116">
        <f t="shared" si="4"/>
        <v>107659.05</v>
      </c>
      <c r="I117" s="117" t="s">
        <v>124</v>
      </c>
      <c r="J117" s="92"/>
    </row>
    <row r="118" spans="1:10" ht="24" customHeight="1" x14ac:dyDescent="0.2">
      <c r="A118" s="102" t="s">
        <v>214</v>
      </c>
      <c r="B118" s="102" t="s">
        <v>116</v>
      </c>
      <c r="C118" s="104" t="s">
        <v>215</v>
      </c>
      <c r="D118" s="112">
        <v>44936</v>
      </c>
      <c r="E118" s="106">
        <v>929807.77</v>
      </c>
      <c r="F118" s="97">
        <f t="shared" si="7"/>
        <v>44966</v>
      </c>
      <c r="G118" s="106">
        <v>0</v>
      </c>
      <c r="H118" s="116">
        <f t="shared" si="4"/>
        <v>929807.77</v>
      </c>
      <c r="I118" s="117" t="s">
        <v>124</v>
      </c>
      <c r="J118" s="92"/>
    </row>
    <row r="119" spans="1:10" ht="24" customHeight="1" x14ac:dyDescent="0.2">
      <c r="A119" s="102" t="s">
        <v>214</v>
      </c>
      <c r="B119" s="102" t="s">
        <v>116</v>
      </c>
      <c r="C119" s="104" t="s">
        <v>216</v>
      </c>
      <c r="D119" s="112">
        <v>44936</v>
      </c>
      <c r="E119" s="106">
        <v>39200</v>
      </c>
      <c r="F119" s="97">
        <f t="shared" si="7"/>
        <v>44966</v>
      </c>
      <c r="G119" s="106">
        <v>0</v>
      </c>
      <c r="H119" s="116">
        <f t="shared" si="4"/>
        <v>39200</v>
      </c>
      <c r="I119" s="117" t="s">
        <v>124</v>
      </c>
      <c r="J119" s="92"/>
    </row>
    <row r="120" spans="1:10" x14ac:dyDescent="0.2">
      <c r="A120" s="87"/>
      <c r="B120" s="87"/>
      <c r="C120" s="86"/>
      <c r="D120" s="85"/>
      <c r="E120" s="115">
        <f>SUM(E11:E119)</f>
        <v>17105021.690000001</v>
      </c>
      <c r="F120" s="85"/>
      <c r="G120" s="115"/>
      <c r="H120" s="115">
        <f>SUM(H11:H119)</f>
        <v>17105021.690000001</v>
      </c>
      <c r="I120" s="85"/>
      <c r="J120" s="92"/>
    </row>
    <row r="123" spans="1:10" x14ac:dyDescent="0.35">
      <c r="H123" s="114"/>
    </row>
  </sheetData>
  <sortState xmlns:xlrd2="http://schemas.microsoft.com/office/spreadsheetml/2017/richdata2" ref="A11:I164">
    <sortCondition ref="A11:A164"/>
  </sortState>
  <mergeCells count="12">
    <mergeCell ref="H9:H10"/>
    <mergeCell ref="I9:I10"/>
    <mergeCell ref="A6:I6"/>
    <mergeCell ref="A7:I7"/>
    <mergeCell ref="A8:I8"/>
    <mergeCell ref="A9:A10"/>
    <mergeCell ref="B9:B10"/>
    <mergeCell ref="C9:C10"/>
    <mergeCell ref="D9:D10"/>
    <mergeCell ref="E9:E10"/>
    <mergeCell ref="F9:F10"/>
    <mergeCell ref="G9:G10"/>
  </mergeCells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3" t="s">
        <v>49</v>
      </c>
      <c r="B43" s="125">
        <v>2021</v>
      </c>
      <c r="C43" s="125">
        <v>2020</v>
      </c>
      <c r="E43" s="76"/>
      <c r="F43" s="77"/>
      <c r="G43" s="78"/>
      <c r="H43" s="79"/>
    </row>
    <row r="44" spans="1:8" ht="18.75" hidden="1" customHeight="1" thickBot="1" x14ac:dyDescent="0.25">
      <c r="A44" s="124"/>
      <c r="B44" s="126"/>
      <c r="C44" s="126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3" t="s">
        <v>49</v>
      </c>
      <c r="B78" s="125">
        <v>2021</v>
      </c>
      <c r="C78" s="125">
        <v>2020</v>
      </c>
      <c r="E78" s="76"/>
      <c r="F78" s="77"/>
      <c r="G78" s="78"/>
      <c r="H78" s="79"/>
    </row>
    <row r="79" spans="1:8" ht="0.75" customHeight="1" thickBot="1" x14ac:dyDescent="0.25">
      <c r="A79" s="124"/>
      <c r="B79" s="126"/>
      <c r="C79" s="126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9" t="s">
        <v>0</v>
      </c>
      <c r="B15" s="131" t="s">
        <v>2</v>
      </c>
      <c r="C15" s="127" t="s">
        <v>4</v>
      </c>
    </row>
    <row r="16" spans="1:4" ht="15" thickBot="1" x14ac:dyDescent="0.25">
      <c r="A16" s="130"/>
      <c r="B16" s="132"/>
      <c r="C16" s="128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6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3" t="s">
        <v>49</v>
      </c>
      <c r="C3" s="135">
        <v>2020</v>
      </c>
      <c r="D3" s="137">
        <v>2019</v>
      </c>
    </row>
    <row r="4" spans="2:4" ht="15.75" customHeight="1" thickBot="1" x14ac:dyDescent="0.25">
      <c r="B4" s="134"/>
      <c r="C4" s="136"/>
      <c r="D4" s="138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9" t="s">
        <v>49</v>
      </c>
      <c r="C29" s="141">
        <v>2020</v>
      </c>
      <c r="D29" s="143">
        <v>2019</v>
      </c>
    </row>
    <row r="30" spans="2:4" ht="15.75" customHeight="1" thickBot="1" x14ac:dyDescent="0.25">
      <c r="B30" s="140"/>
      <c r="C30" s="142"/>
      <c r="D30" s="144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2022-05-04T13:29:21Z</cp:lastPrinted>
  <dcterms:created xsi:type="dcterms:W3CDTF">2006-07-11T17:39:34Z</dcterms:created>
  <dcterms:modified xsi:type="dcterms:W3CDTF">2023-02-10T17:15:17Z</dcterms:modified>
</cp:coreProperties>
</file>