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4A3432F8-B07D-432B-AB38-42402D79B2BB}" xr6:coauthVersionLast="47" xr6:coauthVersionMax="47" xr10:uidLastSave="{00000000-0000-0000-0000-000000000000}"/>
  <bookViews>
    <workbookView xWindow="-120" yWindow="-120" windowWidth="29040" windowHeight="15840" tabRatio="828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0">Sheet4!$A$12:$B$68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6" l="1"/>
  <c r="C65" i="6"/>
  <c r="C63" i="6"/>
  <c r="C59" i="6"/>
  <c r="C57" i="6"/>
  <c r="C53" i="6"/>
  <c r="C49" i="6"/>
  <c r="C46" i="6"/>
  <c r="C42" i="6"/>
  <c r="C38" i="6"/>
  <c r="C33" i="6"/>
  <c r="C31" i="6"/>
  <c r="C23" i="6"/>
  <c r="C15" i="6"/>
  <c r="B68" i="6"/>
  <c r="B72" i="6" l="1"/>
  <c r="H82" i="5"/>
  <c r="F82" i="5"/>
  <c r="H117" i="5"/>
  <c r="F117" i="5"/>
  <c r="H116" i="5"/>
  <c r="F116" i="5"/>
  <c r="H110" i="5"/>
  <c r="F110" i="5"/>
  <c r="H109" i="5"/>
  <c r="F109" i="5"/>
  <c r="H108" i="5"/>
  <c r="F108" i="5"/>
  <c r="H107" i="5"/>
  <c r="F107" i="5"/>
  <c r="H106" i="5"/>
  <c r="F106" i="5"/>
  <c r="H105" i="5"/>
  <c r="F105" i="5"/>
  <c r="H91" i="5" l="1"/>
  <c r="F91" i="5"/>
  <c r="H104" i="5"/>
  <c r="F104" i="5"/>
  <c r="H103" i="5"/>
  <c r="F103" i="5"/>
  <c r="H25" i="5"/>
  <c r="F25" i="5"/>
  <c r="H24" i="5"/>
  <c r="F24" i="5"/>
  <c r="H15" i="5" l="1"/>
  <c r="F15" i="5"/>
  <c r="H113" i="5"/>
  <c r="F113" i="5"/>
  <c r="H101" i="5" l="1"/>
  <c r="F101" i="5"/>
  <c r="H78" i="5"/>
  <c r="F78" i="5"/>
  <c r="H36" i="5"/>
  <c r="F36" i="5"/>
  <c r="H111" i="5"/>
  <c r="F111" i="5"/>
  <c r="H102" i="5" l="1"/>
  <c r="F102" i="5"/>
  <c r="H98" i="5"/>
  <c r="F98" i="5"/>
  <c r="H18" i="5"/>
  <c r="F18" i="5"/>
  <c r="H44" i="5"/>
  <c r="F44" i="5"/>
  <c r="H26" i="5" l="1"/>
  <c r="F26" i="5"/>
  <c r="H42" i="5"/>
  <c r="F42" i="5"/>
  <c r="H112" i="5" l="1"/>
  <c r="F112" i="5"/>
  <c r="H118" i="5"/>
  <c r="F118" i="5"/>
  <c r="H21" i="5"/>
  <c r="F21" i="5"/>
  <c r="H19" i="5"/>
  <c r="F19" i="5"/>
  <c r="H40" i="5" l="1"/>
  <c r="F40" i="5"/>
  <c r="H39" i="5"/>
  <c r="F39" i="5"/>
  <c r="F97" i="5"/>
  <c r="H97" i="5"/>
  <c r="H38" i="5" l="1"/>
  <c r="F38" i="5"/>
  <c r="H33" i="5"/>
  <c r="F33" i="5"/>
  <c r="H34" i="5" l="1"/>
  <c r="F34" i="5"/>
  <c r="H17" i="5"/>
  <c r="F17" i="5"/>
  <c r="H16" i="5"/>
  <c r="F16" i="5"/>
  <c r="H100" i="5"/>
  <c r="F100" i="5"/>
  <c r="H79" i="5"/>
  <c r="F79" i="5"/>
  <c r="H41" i="5"/>
  <c r="F41" i="5"/>
  <c r="H22" i="5"/>
  <c r="F22" i="5"/>
  <c r="H93" i="5"/>
  <c r="F93" i="5"/>
  <c r="H45" i="5"/>
  <c r="F45" i="5"/>
  <c r="H14" i="5"/>
  <c r="F14" i="5"/>
  <c r="H114" i="5"/>
  <c r="F114" i="5"/>
  <c r="H20" i="5"/>
  <c r="F20" i="5"/>
  <c r="H96" i="5"/>
  <c r="F96" i="5"/>
  <c r="H95" i="5"/>
  <c r="F95" i="5"/>
  <c r="H94" i="5"/>
  <c r="F94" i="5"/>
  <c r="H83" i="5" l="1"/>
  <c r="F83" i="5"/>
  <c r="H90" i="5"/>
  <c r="F90" i="5"/>
  <c r="H126" i="5"/>
  <c r="F126" i="5"/>
  <c r="H46" i="5"/>
  <c r="F46" i="5"/>
  <c r="H68" i="5"/>
  <c r="F68" i="5"/>
  <c r="H92" i="5"/>
  <c r="F92" i="5"/>
  <c r="H81" i="5"/>
  <c r="F81" i="5"/>
  <c r="H80" i="5"/>
  <c r="F80" i="5"/>
  <c r="H65" i="5"/>
  <c r="F65" i="5"/>
  <c r="H37" i="5"/>
  <c r="F37" i="5"/>
  <c r="H88" i="5" l="1"/>
  <c r="F88" i="5"/>
  <c r="H43" i="5" l="1"/>
  <c r="F43" i="5"/>
  <c r="H35" i="5" l="1"/>
  <c r="F35" i="5"/>
  <c r="H66" i="5" l="1"/>
  <c r="F66" i="5"/>
  <c r="H77" i="5" l="1"/>
  <c r="F77" i="5"/>
  <c r="H32" i="5" l="1"/>
  <c r="F32" i="5"/>
  <c r="H31" i="5"/>
  <c r="F31" i="5"/>
  <c r="H30" i="5"/>
  <c r="F30" i="5"/>
  <c r="H29" i="5"/>
  <c r="F29" i="5"/>
  <c r="H28" i="5"/>
  <c r="F28" i="5"/>
  <c r="H27" i="5"/>
  <c r="F27" i="5"/>
  <c r="H115" i="5"/>
  <c r="F115" i="5"/>
  <c r="H124" i="5" l="1"/>
  <c r="F124" i="5"/>
  <c r="H123" i="5"/>
  <c r="F123" i="5"/>
  <c r="H122" i="5"/>
  <c r="F122" i="5"/>
  <c r="H121" i="5"/>
  <c r="F121" i="5"/>
  <c r="H120" i="5"/>
  <c r="F120" i="5"/>
  <c r="H119" i="5"/>
  <c r="F119" i="5"/>
  <c r="H125" i="5" l="1"/>
  <c r="F125" i="5"/>
  <c r="H89" i="5" l="1"/>
  <c r="F89" i="5"/>
  <c r="H23" i="5" l="1"/>
  <c r="F23" i="5"/>
  <c r="H76" i="5" l="1"/>
  <c r="F76" i="5"/>
  <c r="H13" i="5" l="1"/>
  <c r="H75" i="5" l="1"/>
  <c r="F75" i="5"/>
  <c r="F87" i="5" l="1"/>
  <c r="H87" i="5"/>
  <c r="H86" i="5"/>
  <c r="F86" i="5"/>
  <c r="H85" i="5" l="1"/>
  <c r="F85" i="5" l="1"/>
  <c r="H84" i="5" l="1"/>
  <c r="F84" i="5"/>
  <c r="H74" i="5" l="1"/>
  <c r="F74" i="5"/>
  <c r="G127" i="5" l="1"/>
  <c r="F47" i="5" l="1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7" i="5"/>
  <c r="F69" i="5"/>
  <c r="F70" i="5"/>
  <c r="F71" i="5"/>
  <c r="F72" i="5"/>
  <c r="F73" i="5"/>
  <c r="F99" i="5"/>
  <c r="H99" i="5"/>
  <c r="H71" i="5" l="1"/>
  <c r="H72" i="5"/>
  <c r="H73" i="5"/>
  <c r="E127" i="5" l="1"/>
  <c r="H70" i="5"/>
  <c r="H69" i="5"/>
  <c r="H67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127" i="5" l="1"/>
  <c r="B69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<sst xmlns="http://schemas.openxmlformats.org/spreadsheetml/2006/main" count="779" uniqueCount="279">
  <si>
    <t xml:space="preserve"> </t>
  </si>
  <si>
    <t xml:space="preserve">Tesorería de la Seguridad Social </t>
  </si>
  <si>
    <t>Correspondiente al Mes: Noviembre del Año: 2022</t>
  </si>
  <si>
    <t>Fecha de registro</t>
  </si>
  <si>
    <t>No. de factura o comprobante</t>
  </si>
  <si>
    <t>Nombre del acreedor</t>
  </si>
  <si>
    <t>Concepto</t>
  </si>
  <si>
    <t>Monto de la deuda en RD$</t>
  </si>
  <si>
    <t>ABOGADOS NOTARIOS (LEY 189-07 Y ORDINARIOS)</t>
  </si>
  <si>
    <t>SERVICIOS DE NOTARIZACIONES</t>
  </si>
  <si>
    <t>B1500000136</t>
  </si>
  <si>
    <t>ABRAHAM EMILIO CORDERO FRIAS</t>
  </si>
  <si>
    <t>GASTOS DE TRABAJO, SUMINISTRO Y SERVICIOS</t>
  </si>
  <si>
    <t>B1500004901</t>
  </si>
  <si>
    <t>AGENCIA DE VIAJES MILENA TOURS, SRL</t>
  </si>
  <si>
    <t>ARRENDAMIENTO (SALON DE REUNIONES)</t>
  </si>
  <si>
    <t>B1500148747</t>
  </si>
  <si>
    <t>AGUA PLANETA AZUL S.A.</t>
  </si>
  <si>
    <t>B1500148756</t>
  </si>
  <si>
    <t>B1500148563</t>
  </si>
  <si>
    <t>B1500149283</t>
  </si>
  <si>
    <t>B1500000292</t>
  </si>
  <si>
    <t>ALARM CONTROLS SEGURIDAD, S.A.</t>
  </si>
  <si>
    <t>B1500000260</t>
  </si>
  <si>
    <t>ARCHIVO GENERAL DE LA NACION</t>
  </si>
  <si>
    <t>B1500000308</t>
  </si>
  <si>
    <t>BAEZ TECHNOLOGIES, SRL</t>
  </si>
  <si>
    <t>B1500000031</t>
  </si>
  <si>
    <t>BERNARDO ANTONIO GARCIA FAMILIA</t>
  </si>
  <si>
    <t>B1500015217</t>
  </si>
  <si>
    <t>CECOMSA, SRL</t>
  </si>
  <si>
    <t>ADQUISICION DE ACTIVOS FIJOS</t>
  </si>
  <si>
    <t>B1500001490</t>
  </si>
  <si>
    <t>CENTROXPERT STE, SRL</t>
  </si>
  <si>
    <t>B1500003979</t>
  </si>
  <si>
    <t>COLUMBUS NETWORKS DOMINICANA , S.A.</t>
  </si>
  <si>
    <t>B1500188805</t>
  </si>
  <si>
    <t>COMPAÑIA DOMINICANA DE TELEFONOS, S.A.</t>
  </si>
  <si>
    <t>B1500188797</t>
  </si>
  <si>
    <t>B1500188802</t>
  </si>
  <si>
    <t>B1500188803</t>
  </si>
  <si>
    <t>B1500188796</t>
  </si>
  <si>
    <t>B1500188801</t>
  </si>
  <si>
    <t>B1500003338</t>
  </si>
  <si>
    <t>COMPU-OFFICE DOMINICANA, SRL</t>
  </si>
  <si>
    <t>B1500012608</t>
  </si>
  <si>
    <t>CONSORCIO ENERGETICO PUNTA CANA-MACAO, S. A.</t>
  </si>
  <si>
    <t>B1500001271</t>
  </si>
  <si>
    <t>CONSULTORES DE DATOS DEL CARIBE, SRL</t>
  </si>
  <si>
    <t>B1500016389</t>
  </si>
  <si>
    <t>DELTA COMERCIAL, S.A.</t>
  </si>
  <si>
    <t>GASTOS DE ACTIVOS FIJOS</t>
  </si>
  <si>
    <t>B1500000477</t>
  </si>
  <si>
    <t>DISTRIBUIDORA Y SERVICIOS DIVERSOS DISOPE SRL</t>
  </si>
  <si>
    <t>B1500000038</t>
  </si>
  <si>
    <t>DP INTERNATIONAL, SRL</t>
  </si>
  <si>
    <t>B1500339090</t>
  </si>
  <si>
    <t>EDESUR DOMINICANA, S.A.</t>
  </si>
  <si>
    <t>B1500339089</t>
  </si>
  <si>
    <t>B1500000205</t>
  </si>
  <si>
    <t>EDUARDO MANRIQUE &amp; ASOCIADOS, SRL</t>
  </si>
  <si>
    <t>B1500000206</t>
  </si>
  <si>
    <t>B1500311652</t>
  </si>
  <si>
    <t>EMPRESA DIST. DE ELECT. DEL NORTE, S. A.</t>
  </si>
  <si>
    <t>B1500000446</t>
  </si>
  <si>
    <t>ENVIO EXPRSO DWN, SRL</t>
  </si>
  <si>
    <t>B1500000024</t>
  </si>
  <si>
    <t>ERNESTO DAIVY ORTIZ REYNOSO</t>
  </si>
  <si>
    <t>B1500000032</t>
  </si>
  <si>
    <t>EXCEL CONSULTING, SRL</t>
  </si>
  <si>
    <t>ARRENDAMIENTO (PARQUEO)</t>
  </si>
  <si>
    <t>A010010011500000029</t>
  </si>
  <si>
    <t>FABIO AUGUSTO JORGE COMPANY SRL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</si>
  <si>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</si>
  <si>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</si>
  <si>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</si>
  <si>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</si>
  <si>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</si>
  <si>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</si>
  <si>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</si>
  <si>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</si>
  <si>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</si>
  <si>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</si>
  <si>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</si>
  <si>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</si>
  <si>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</si>
  <si>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</si>
  <si>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</si>
  <si>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</si>
  <si>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</si>
  <si>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B1500000130</t>
  </si>
  <si>
    <t>FIS SOLUCINES, SRL</t>
  </si>
  <si>
    <t>B1500000417</t>
  </si>
  <si>
    <t>FR GROUP, SRL</t>
  </si>
  <si>
    <t>B1500000152</t>
  </si>
  <si>
    <t>GASPER SERVICIOS MULTIPLES SRL.</t>
  </si>
  <si>
    <t>B1500000042</t>
  </si>
  <si>
    <t>GRUPO DV SERVICES, SRL</t>
  </si>
  <si>
    <t>ARRENDAMIENTO (EQUIPO DE AROMATIZACION)</t>
  </si>
  <si>
    <t>B1500000034</t>
  </si>
  <si>
    <t>GRUPO DV SERVICES, SRL.</t>
  </si>
  <si>
    <t>B1500000035</t>
  </si>
  <si>
    <t>B1500000036</t>
  </si>
  <si>
    <t>B1500000037</t>
  </si>
  <si>
    <t>B1500000039</t>
  </si>
  <si>
    <t>B1500000040</t>
  </si>
  <si>
    <t>B1500000041</t>
  </si>
  <si>
    <t>B1500000444</t>
  </si>
  <si>
    <t>ICU SOLUCIONES EMPRESARIALES , SRL</t>
  </si>
  <si>
    <t>B1500000247</t>
  </si>
  <si>
    <t>INTEGRACIONES TECNOLOGICAS M&amp;A, SRL</t>
  </si>
  <si>
    <t>B1500000232</t>
  </si>
  <si>
    <t>INTEGRATION &amp; CONSULTING TECHNOLOGYINT ICT, SRL</t>
  </si>
  <si>
    <t>B1500000493</t>
  </si>
  <si>
    <t>INVERSIONES PRF, SRL</t>
  </si>
  <si>
    <t>ARRENDAMIENTO (OFICINA REGIONAL SAN FRANCISCO DE MACORIS)</t>
  </si>
  <si>
    <t>B1500000491</t>
  </si>
  <si>
    <t>B1500000486</t>
  </si>
  <si>
    <t>INVERSIONES SANFRA, SRL</t>
  </si>
  <si>
    <t>B1500000613</t>
  </si>
  <si>
    <t>INVERSIONES SIURANA, SRL</t>
  </si>
  <si>
    <t>B1500000184</t>
  </si>
  <si>
    <t>JORDAD, SRL</t>
  </si>
  <si>
    <t>MANTENIMIENTO (OFICINA REGIONAL SANTAGO)</t>
  </si>
  <si>
    <t>B1500000185</t>
  </si>
  <si>
    <t>ARRENDAMIENTO (OFICINA REGIONAL SANTIAGO)</t>
  </si>
  <si>
    <t>B1500000186</t>
  </si>
  <si>
    <t>B1500000187</t>
  </si>
  <si>
    <t>B1500000188</t>
  </si>
  <si>
    <t>B1500000189</t>
  </si>
  <si>
    <t>B1500000192</t>
  </si>
  <si>
    <t>B1500000191</t>
  </si>
  <si>
    <t>B1500000043</t>
  </si>
  <si>
    <t>JOSE LUIS CAPELLAN MELENDEZ</t>
  </si>
  <si>
    <t>MACRO SEGURIDAD MASEG, SRL</t>
  </si>
  <si>
    <t>B1500000012</t>
  </si>
  <si>
    <t>MAGIC MAGNUM VENTURES, SRL</t>
  </si>
  <si>
    <t>ARRENDAMIENTO (DISTRITO NACIONAL)</t>
  </si>
  <si>
    <t>B1500001937</t>
  </si>
  <si>
    <t xml:space="preserve">OFICINA GUBERNAMENTAL DE TEC. DE LA INFORMACION Y </t>
  </si>
  <si>
    <t>ARRENDAMIENTO (PUNTO GOB-MEGACENTRO)</t>
  </si>
  <si>
    <t>B1500001953</t>
  </si>
  <si>
    <t>ARRENDAMIENTO (PUNTO GOB-SAMBIL)</t>
  </si>
  <si>
    <t>B1500000161</t>
  </si>
  <si>
    <t>PREDATOR PEST CONTROL, SRL</t>
  </si>
  <si>
    <t>B1500000018</t>
  </si>
  <si>
    <t>RISCCO BERATUNG DO, SRL</t>
  </si>
  <si>
    <t>A010010011500000003</t>
  </si>
  <si>
    <t>SALTO CREATIVO  SRL.</t>
  </si>
  <si>
    <t>B1500023477</t>
  </si>
  <si>
    <t>SANTO DOMINGO MOTORS COMPANY, S.A.</t>
  </si>
  <si>
    <t>B1500023667</t>
  </si>
  <si>
    <t>B1500000101</t>
  </si>
  <si>
    <t>SAVANT CONSULTORS, SRL</t>
  </si>
  <si>
    <t>B1500038278</t>
  </si>
  <si>
    <t>SEGUROS RESERVAS, S.A.</t>
  </si>
  <si>
    <t>GASTOS DE SEGUROS</t>
  </si>
  <si>
    <t>B1500038277</t>
  </si>
  <si>
    <t>B1500038715</t>
  </si>
  <si>
    <t>B1500038457</t>
  </si>
  <si>
    <t>B1500038747</t>
  </si>
  <si>
    <t>B1500038714</t>
  </si>
  <si>
    <t>B1500038713</t>
  </si>
  <si>
    <t>B1500038856</t>
  </si>
  <si>
    <t>B1500000139</t>
  </si>
  <si>
    <t>SERVICIOS LOGISTICOS EXPRESS, SRL</t>
  </si>
  <si>
    <t>B1500000135</t>
  </si>
  <si>
    <t>SOSTENIBILIDAD 3RS, INC</t>
  </si>
  <si>
    <t>B1500083688</t>
  </si>
  <si>
    <t>SUNIX PETROLEUM, SRL</t>
  </si>
  <si>
    <t>B1500000202</t>
  </si>
  <si>
    <t>UNIFIED COMMUNICATIONS, SRL</t>
  </si>
  <si>
    <t>ARRENDAMIENTO (ENLACE FIBRA OPTICA)</t>
  </si>
  <si>
    <t>B1500000199</t>
  </si>
  <si>
    <t>B1500000203</t>
  </si>
  <si>
    <t>B1500000204</t>
  </si>
  <si>
    <t>B1500000482</t>
  </si>
  <si>
    <t>URBANVOLT SOLUTION, SRL</t>
  </si>
  <si>
    <t>ARRENDAMIENTO (ARCHIVO INSTITUCIONAL)</t>
  </si>
  <si>
    <t>B1500000212</t>
  </si>
  <si>
    <t>VICTORIA MARTE</t>
  </si>
  <si>
    <t>B1500000213</t>
  </si>
  <si>
    <t>B1500000214</t>
  </si>
  <si>
    <t>B1500000215</t>
  </si>
  <si>
    <t>B1500000216</t>
  </si>
  <si>
    <t>B1500000055</t>
  </si>
  <si>
    <t xml:space="preserve">VIGILANTES NAVIEROS DEL CARIBE , SRL </t>
  </si>
  <si>
    <t>WENDY'S MUEBLES, SRL</t>
  </si>
  <si>
    <t>B1500000301</t>
  </si>
  <si>
    <t xml:space="preserve">PLANTILLA PAGOS A PROVEEDORES </t>
  </si>
  <si>
    <t>Nombre del PROVEEDOR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</si>
  <si>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</si>
  <si>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</si>
  <si>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</si>
  <si>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</si>
  <si>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</si>
  <si>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</si>
  <si>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</si>
  <si>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</si>
  <si>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JORDAD, SRL.</t>
  </si>
  <si>
    <t xml:space="preserve">GASTOS DE ACTIVOS FIJO </t>
  </si>
  <si>
    <t>Partidas</t>
  </si>
  <si>
    <t>ADMINISTRACION Y ATESORAMIENTO DWN, SRL.</t>
  </si>
  <si>
    <t>AGUA PLANETA AZUL, S.A.</t>
  </si>
  <si>
    <t>AGILISA TECHNOLOGIES, SRL.</t>
  </si>
  <si>
    <t>ALL OFFICE SOLUTIONS, SRL.</t>
  </si>
  <si>
    <t>BAEZ TECHNOLOGIES, SRL.</t>
  </si>
  <si>
    <t>BANCO DEL RESERVAS DE LA REPUBLICA DOMINICANA</t>
  </si>
  <si>
    <t>BAUSSER GLOBAL, SRL.</t>
  </si>
  <si>
    <t>CENTRO CUESTA NACIONAL, SAS.</t>
  </si>
  <si>
    <t>C&amp;C TECHNOLOGY SUPPLY, SRL.</t>
  </si>
  <si>
    <t>COLUMBUS NETWORKS DOMINICANA  SA</t>
  </si>
  <si>
    <t>COMPU-OFFICE DOMINICANA, SRL.</t>
  </si>
  <si>
    <t>CONSORCIO ENERGETICO PUNTA CANA MACAO, S.A.</t>
  </si>
  <si>
    <t>CONSULTORES DE DATOS DEL CARIBE, SRL.</t>
  </si>
  <si>
    <t>CROS PUBLICIDAD, SRL.</t>
  </si>
  <si>
    <t>DISTRIBUIDORA Y SERVICIO DIVERSOS DISOPE, SRL.</t>
  </si>
  <si>
    <t>DOMINICAN WATCHMAN NATIONAL, S.A.</t>
  </si>
  <si>
    <t>DP INTERNATIONAL, SRL.</t>
  </si>
  <si>
    <t>EDUARDO MANRIQUE &amp; ASOCIADOS, SRL.</t>
  </si>
  <si>
    <t>EMPRESA DISTRIBUIDORA DE ELECTRICIDAD DEL NORTE</t>
  </si>
  <si>
    <t>EMPRESAS MACANGEL, SRL.</t>
  </si>
  <si>
    <t>ERNESTA MINAYA RIVERA</t>
  </si>
  <si>
    <t>ESMERALDA CACERES DE LOS SANTOS</t>
  </si>
  <si>
    <t>FIOR D'ALIZA MEJIA RIVERA</t>
  </si>
  <si>
    <t>FLOW, SRL.</t>
  </si>
  <si>
    <t>GOKWE TECNOLOGY, SRL.</t>
  </si>
  <si>
    <t>INTEGRACIONES TECNOLOGICAS M&amp;A, SRL.</t>
  </si>
  <si>
    <t>IQTEK SOLUTIONS, SRL.</t>
  </si>
  <si>
    <t>INSTITUTO DE SERVICIOS PSICOSOCIALES Y EDUCATIVOS FELIZ LAMARCHE, SRL.</t>
  </si>
  <si>
    <t>INVERSIONES JHG, SRL.</t>
  </si>
  <si>
    <t>INVERSIONES ND &amp; ASOCIADOS, SRL</t>
  </si>
  <si>
    <t>INVERSIONES SANFRA, SRL.</t>
  </si>
  <si>
    <t>JORDAD  SRL.</t>
  </si>
  <si>
    <t>LOGOMARCA, S.A.</t>
  </si>
  <si>
    <t>MAXIBODEGAS EOP DEL CARIBE, SRL.</t>
  </si>
  <si>
    <t>MUEBLES OMAR, S.A.</t>
  </si>
  <si>
    <t>MULTICOMPUTOS, SRL.</t>
  </si>
  <si>
    <t>MUÑOZ CONCEPTO MOBILIARIO, SRL.</t>
  </si>
  <si>
    <t>NAP DEL CARIBE, INC.</t>
  </si>
  <si>
    <t>NATIVIDAD REYNOSO CASTILLO</t>
  </si>
  <si>
    <t>OFICINA PRESISDENCIAL DE TECNOLOGIA DE LA INFORMACION Y COMUNICACION</t>
  </si>
  <si>
    <t>PLAZA RAYZUNELIO, SRL.</t>
  </si>
  <si>
    <t>PRODUCTIVE BUSINESS SOLUTIONS DOMINICANA, SAS</t>
  </si>
  <si>
    <t>RAFAEL LEONIDAS MARQUEZ</t>
  </si>
  <si>
    <t>RAISA VALENTINA PRESTOL ALMANZAR</t>
  </si>
  <si>
    <t>SITCORP, SRL.</t>
  </si>
  <si>
    <t>SOS CLEANING SERVICES, SRL.</t>
  </si>
  <si>
    <t>SS BORDADOS PREMIUM, SRL.</t>
  </si>
  <si>
    <t>SUPLIDORA RENMA, SRL.</t>
  </si>
  <si>
    <t>TORIBIO MONES, SRL. EQUIPOS CONTRA INCENDIOS</t>
  </si>
  <si>
    <t>LUISA MIGUELINA LORA SALCEDO</t>
  </si>
  <si>
    <t>LAPCOM TECNOLOGY EIRL</t>
  </si>
  <si>
    <t>SOSTENIBILIDAD 3RS, INC.</t>
  </si>
  <si>
    <t>TCO NETWORKING, SRL.</t>
  </si>
  <si>
    <t>UNIFIED COMMUNICATIONS, SRL.</t>
  </si>
  <si>
    <t>URBANVOLT SOLUTIONS, SRL.</t>
  </si>
  <si>
    <t>VICTOR GARCIA AIRE ACONDICIONADO, SRL.</t>
  </si>
  <si>
    <t>VICTORIA MARTE DE DE LEON</t>
  </si>
  <si>
    <t>WESOLVE TECH, SRL.</t>
  </si>
  <si>
    <t>WENDY'S MUEBLES, SRL.</t>
  </si>
  <si>
    <t>Total Cuentas por pagar proveedores</t>
  </si>
  <si>
    <t>“Año de la Consolidación de la Seguridad Alimentaria”</t>
  </si>
  <si>
    <t xml:space="preserve">              Estado de cuenta suplidores </t>
  </si>
  <si>
    <t>SBS, SUPLIDORES DE BIENES Y SERVICIOS, SRL.</t>
  </si>
  <si>
    <t>ACTUALIDADES VD, SRL.</t>
  </si>
  <si>
    <t>EDITORA LISTIN DIARIO, S.A.</t>
  </si>
  <si>
    <t>SPRINGDALE COMERCIAL, SRL.</t>
  </si>
  <si>
    <t>GTG INDUSTRIAL, SRL.</t>
  </si>
  <si>
    <t>GRUPO CAROL, SAS.</t>
  </si>
  <si>
    <t>CONSTRUCCIONES &amp; AGREGADOS POC COLORS, SRL.</t>
  </si>
  <si>
    <t>ULISES CABRERA &amp; ASOCIADOS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</si>
  <si>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</si>
  <si>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</si>
  <si>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</si>
  <si>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</si>
  <si>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</si>
  <si>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</si>
  <si>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SERVICIOS MULTIPLES 4KML,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</si>
</sst>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#,##0.00;\-#,##0.00;* ??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8"/>
      <color rgb="FF000000"/>
      <name val="Times New Roman"/>
      <family val="1"/>
    </font>
    <font>
      <sz val="1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7" fillId="0" borderId="0" xfId="0" applyFont="1"/>
    <xf numFmtId="166" fontId="9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167" fontId="12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Border="1" applyAlignment="1">
      <alignment horizontal="left" vertical="center" wrapText="1"/>
    </xf>
    <xf numFmtId="165" fontId="16" fillId="0" borderId="14" xfId="0" applyNumberFormat="1" applyFont="1" applyBorder="1" applyAlignment="1">
      <alignment horizontal="right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165" fontId="16" fillId="0" borderId="0" xfId="0" applyNumberFormat="1" applyFont="1" applyAlignment="1">
      <alignment horizontal="right" vertical="center" wrapText="1"/>
    </xf>
    <xf numFmtId="165" fontId="15" fillId="0" borderId="9" xfId="0" applyNumberFormat="1" applyFont="1" applyBorder="1" applyAlignment="1">
      <alignment horizontal="center" vertical="center" wrapText="1"/>
    </xf>
    <xf numFmtId="165" fontId="15" fillId="0" borderId="9" xfId="0" applyNumberFormat="1" applyFont="1" applyBorder="1" applyAlignment="1">
      <alignment vertical="center"/>
    </xf>
    <xf numFmtId="165" fontId="15" fillId="0" borderId="0" xfId="0" applyNumberFormat="1" applyFont="1" applyAlignment="1">
      <alignment horizontal="right" vertical="center" wrapText="1"/>
    </xf>
    <xf numFmtId="165" fontId="17" fillId="0" borderId="9" xfId="0" applyNumberFormat="1" applyFont="1" applyBorder="1" applyAlignment="1">
      <alignment vertical="center"/>
    </xf>
    <xf numFmtId="43" fontId="15" fillId="0" borderId="9" xfId="0" applyNumberFormat="1" applyFont="1" applyBorder="1" applyAlignment="1">
      <alignment vertical="center"/>
    </xf>
    <xf numFmtId="43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165" fontId="15" fillId="0" borderId="16" xfId="0" applyNumberFormat="1" applyFont="1" applyBorder="1" applyAlignment="1">
      <alignment horizontal="right" vertical="center" wrapText="1"/>
    </xf>
    <xf numFmtId="43" fontId="15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18" fillId="2" borderId="0" xfId="0" applyNumberFormat="1" applyFont="1" applyFill="1" applyAlignment="1">
      <alignment horizontal="right" vertical="center"/>
    </xf>
    <xf numFmtId="43" fontId="18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166" fontId="21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16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67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 wrapText="1"/>
    </xf>
    <xf numFmtId="166" fontId="29" fillId="0" borderId="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166" fontId="29" fillId="0" borderId="0" xfId="0" applyNumberFormat="1" applyFont="1" applyAlignment="1">
      <alignment horizontal="center" vertical="center" wrapText="1"/>
    </xf>
    <xf numFmtId="168" fontId="29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165" fontId="29" fillId="0" borderId="0" xfId="5" applyFont="1" applyBorder="1" applyAlignment="1">
      <alignment horizontal="center" vertical="center" wrapText="1"/>
    </xf>
    <xf numFmtId="169" fontId="33" fillId="2" borderId="0" xfId="6" applyNumberFormat="1" applyFont="1" applyFill="1" applyAlignment="1">
      <alignment horizontal="right"/>
    </xf>
    <xf numFmtId="0" fontId="29" fillId="2" borderId="2" xfId="0" applyFont="1" applyFill="1" applyBorder="1" applyAlignment="1">
      <alignment horizontal="left" vertical="center" wrapText="1"/>
    </xf>
    <xf numFmtId="166" fontId="29" fillId="2" borderId="1" xfId="0" applyNumberFormat="1" applyFont="1" applyFill="1" applyBorder="1" applyAlignment="1">
      <alignment horizontal="center" vertical="center" wrapText="1"/>
    </xf>
    <xf numFmtId="167" fontId="29" fillId="2" borderId="2" xfId="0" applyNumberFormat="1" applyFont="1" applyFill="1" applyBorder="1" applyAlignment="1">
      <alignment horizontal="center" vertical="center"/>
    </xf>
    <xf numFmtId="166" fontId="23" fillId="2" borderId="0" xfId="0" applyNumberFormat="1" applyFont="1" applyFill="1" applyAlignment="1">
      <alignment vertical="center"/>
    </xf>
    <xf numFmtId="166" fontId="26" fillId="2" borderId="0" xfId="0" applyNumberFormat="1" applyFont="1" applyFill="1" applyAlignment="1">
      <alignment vertical="center"/>
    </xf>
    <xf numFmtId="166" fontId="30" fillId="2" borderId="1" xfId="0" applyNumberFormat="1" applyFont="1" applyFill="1" applyBorder="1" applyAlignment="1">
      <alignment horizontal="center" vertical="center" wrapText="1"/>
    </xf>
    <xf numFmtId="166" fontId="5" fillId="2" borderId="0" xfId="0" applyNumberFormat="1" applyFont="1" applyFill="1" applyAlignment="1">
      <alignment vertical="center"/>
    </xf>
    <xf numFmtId="165" fontId="23" fillId="0" borderId="0" xfId="5" applyFont="1" applyAlignment="1">
      <alignment vertical="center"/>
    </xf>
    <xf numFmtId="0" fontId="34" fillId="2" borderId="2" xfId="0" applyFont="1" applyFill="1" applyBorder="1" applyAlignment="1">
      <alignment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0" borderId="2" xfId="0" applyNumberFormat="1" applyFont="1" applyBorder="1" applyAlignment="1">
      <alignment horizontal="center" vertical="center" wrapText="1"/>
    </xf>
    <xf numFmtId="165" fontId="5" fillId="0" borderId="0" xfId="5" applyFont="1" applyAlignment="1">
      <alignment vertical="center"/>
    </xf>
    <xf numFmtId="165" fontId="10" fillId="2" borderId="0" xfId="5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5" borderId="20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21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166" fontId="27" fillId="6" borderId="1" xfId="0" applyNumberFormat="1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</cellXfs>
  <cellStyles count="7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7</xdr:col>
      <xdr:colOff>1259073</xdr:colOff>
      <xdr:row>0</xdr:row>
      <xdr:rowOff>190498</xdr:rowOff>
    </xdr:from>
    <xdr:ext cx="2741427" cy="2102130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6118073" y="190498"/>
          <a:ext cx="2741427" cy="21021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4"/>
  <sheetViews>
    <sheetView topLeftCell="A8" workbookViewId="0">
      <selection activeCell="A12" sqref="A12:B68"/>
    </sheetView>
  </sheetViews>
  <sheetFormatPr defaultColWidth="9.140625" defaultRowHeight="14.25" x14ac:dyDescent="0.2"/>
  <cols>
    <col min="1" max="1" width="57" style="1" customWidth="1"/>
    <col min="2" max="2" width="33" style="112" bestFit="1" customWidth="1"/>
    <col min="3" max="3" width="24" style="1" customWidth="1"/>
    <col min="4" max="4" width="22.42578125" style="1" customWidth="1"/>
    <col min="5" max="5" width="9.140625" style="1" customWidth="1"/>
    <col min="6" max="6" width="0" style="1" hidden="1" customWidth="1"/>
    <col min="7" max="16384" width="9.140625" style="1"/>
  </cols>
  <sheetData>
    <row r="1" spans="1:4" s="86" customFormat="1" ht="27.75" customHeight="1" x14ac:dyDescent="0.2">
      <c r="B1" s="109"/>
    </row>
    <row r="2" spans="1:4" s="86" customFormat="1" ht="22.5" customHeight="1" x14ac:dyDescent="0.2">
      <c r="A2" s="88" t="s">
        <v>0</v>
      </c>
      <c r="B2" s="109"/>
    </row>
    <row r="3" spans="1:4" s="86" customFormat="1" ht="22.5" customHeight="1" x14ac:dyDescent="0.2">
      <c r="A3" s="88"/>
      <c r="B3" s="109"/>
    </row>
    <row r="4" spans="1:4" s="86" customFormat="1" ht="32.25" x14ac:dyDescent="0.2">
      <c r="A4" s="119"/>
      <c r="B4" s="119"/>
    </row>
    <row r="5" spans="1:4" s="86" customFormat="1" ht="32.25" x14ac:dyDescent="0.2">
      <c r="A5" s="119"/>
      <c r="B5" s="119"/>
    </row>
    <row r="6" spans="1:4" s="86" customFormat="1" ht="26.25" x14ac:dyDescent="0.2">
      <c r="A6" s="89"/>
      <c r="B6" s="110"/>
    </row>
    <row r="7" spans="1:4" s="86" customFormat="1" ht="14.25" customHeight="1" x14ac:dyDescent="0.2">
      <c r="A7" s="89"/>
      <c r="B7" s="110"/>
    </row>
    <row r="8" spans="1:4" s="86" customFormat="1" ht="27" thickBot="1" x14ac:dyDescent="0.25">
      <c r="A8" s="90"/>
      <c r="B8" s="110"/>
    </row>
    <row r="9" spans="1:4" s="86" customFormat="1" ht="49.5" customHeight="1" thickBot="1" x14ac:dyDescent="0.25">
      <c r="A9" s="120"/>
      <c r="B9" s="120"/>
    </row>
    <row r="10" spans="1:4" s="86" customFormat="1" ht="33.75" customHeight="1" x14ac:dyDescent="0.2">
      <c r="A10" s="121" t="s">
        <v>5</v>
      </c>
      <c r="B10" s="123" t="s">
        <v>7</v>
      </c>
    </row>
    <row r="11" spans="1:4" s="86" customFormat="1" ht="33.75" customHeight="1" x14ac:dyDescent="0.2">
      <c r="A11" s="122"/>
      <c r="B11" s="124"/>
    </row>
    <row r="12" spans="1:4" s="86" customFormat="1" ht="33.75" customHeight="1" x14ac:dyDescent="0.2">
      <c r="A12" s="106" t="s">
        <v>8</v>
      </c>
      <c r="B12" s="116">
        <v>4800</v>
      </c>
    </row>
    <row r="13" spans="1:4" s="99" customFormat="1" ht="28.5" customHeight="1" x14ac:dyDescent="0.2">
      <c r="A13" s="114" t="s">
        <v>11</v>
      </c>
      <c r="B13" s="107">
        <v>24780</v>
      </c>
      <c r="C13" s="100"/>
      <c r="D13" s="101"/>
    </row>
    <row r="14" spans="1:4" s="99" customFormat="1" ht="28.5" customHeight="1" x14ac:dyDescent="0.2">
      <c r="A14" s="114" t="s">
        <v>14</v>
      </c>
      <c r="B14" s="107">
        <v>406120.01</v>
      </c>
      <c r="C14" s="100"/>
      <c r="D14" s="101"/>
    </row>
    <row r="15" spans="1:4" s="99" customFormat="1" ht="28.5" customHeight="1" x14ac:dyDescent="0.2">
      <c r="A15" s="114" t="s">
        <v>17</v>
      </c>
      <c r="B15" s="107">
        <v>13860</v>
      </c>
      <c r="C15" s="100">
        <f>SUM(B15:B15)</f>
        <v>13860</v>
      </c>
      <c r="D15" s="101"/>
    </row>
    <row r="16" spans="1:4" s="99" customFormat="1" ht="28.5" customHeight="1" x14ac:dyDescent="0.2">
      <c r="A16" s="114" t="s">
        <v>22</v>
      </c>
      <c r="B16" s="107">
        <v>11734.859999999999</v>
      </c>
      <c r="C16" s="100"/>
      <c r="D16" s="101"/>
    </row>
    <row r="17" spans="1:4" s="99" customFormat="1" ht="28.5" customHeight="1" x14ac:dyDescent="0.2">
      <c r="A17" s="114" t="s">
        <v>24</v>
      </c>
      <c r="B17" s="107">
        <v>30000</v>
      </c>
      <c r="C17" s="100"/>
      <c r="D17" s="101"/>
    </row>
    <row r="18" spans="1:4" s="99" customFormat="1" ht="28.5" customHeight="1" x14ac:dyDescent="0.2">
      <c r="A18" s="114" t="s">
        <v>26</v>
      </c>
      <c r="B18" s="107">
        <v>562305</v>
      </c>
      <c r="C18" s="100"/>
      <c r="D18" s="101"/>
    </row>
    <row r="19" spans="1:4" s="99" customFormat="1" ht="28.5" customHeight="1" x14ac:dyDescent="0.2">
      <c r="A19" s="114" t="s">
        <v>28</v>
      </c>
      <c r="B19" s="107">
        <v>100890</v>
      </c>
      <c r="C19" s="100"/>
      <c r="D19" s="101"/>
    </row>
    <row r="20" spans="1:4" s="99" customFormat="1" ht="28.5" customHeight="1" x14ac:dyDescent="0.2">
      <c r="A20" s="114" t="s">
        <v>30</v>
      </c>
      <c r="B20" s="107">
        <v>187311.08</v>
      </c>
      <c r="C20" s="100"/>
      <c r="D20" s="101"/>
    </row>
    <row r="21" spans="1:4" s="99" customFormat="1" ht="28.5" customHeight="1" x14ac:dyDescent="0.2">
      <c r="A21" s="114" t="s">
        <v>33</v>
      </c>
      <c r="B21" s="107">
        <v>2087488.44</v>
      </c>
      <c r="C21" s="100"/>
      <c r="D21" s="101"/>
    </row>
    <row r="22" spans="1:4" s="99" customFormat="1" ht="28.5" customHeight="1" x14ac:dyDescent="0.2">
      <c r="A22" s="114" t="s">
        <v>35</v>
      </c>
      <c r="B22" s="107">
        <v>349232</v>
      </c>
      <c r="C22" s="100"/>
      <c r="D22" s="101"/>
    </row>
    <row r="23" spans="1:4" s="99" customFormat="1" ht="28.5" customHeight="1" x14ac:dyDescent="0.2">
      <c r="A23" s="114" t="s">
        <v>37</v>
      </c>
      <c r="B23" s="107">
        <v>611133.93000000005</v>
      </c>
      <c r="C23" s="100">
        <f>SUM(B23:B23)</f>
        <v>611133.93000000005</v>
      </c>
      <c r="D23" s="101"/>
    </row>
    <row r="24" spans="1:4" s="99" customFormat="1" ht="28.5" customHeight="1" x14ac:dyDescent="0.2">
      <c r="A24" s="114" t="s">
        <v>44</v>
      </c>
      <c r="B24" s="107">
        <v>212273.41</v>
      </c>
      <c r="C24" s="100"/>
      <c r="D24" s="101"/>
    </row>
    <row r="25" spans="1:4" s="99" customFormat="1" ht="28.5" customHeight="1" x14ac:dyDescent="0.2">
      <c r="A25" s="114" t="s">
        <v>46</v>
      </c>
      <c r="B25" s="107">
        <v>18173.740000000002</v>
      </c>
      <c r="C25" s="100"/>
      <c r="D25" s="101"/>
    </row>
    <row r="26" spans="1:4" s="99" customFormat="1" ht="28.5" customHeight="1" x14ac:dyDescent="0.2">
      <c r="A26" s="114" t="s">
        <v>48</v>
      </c>
      <c r="B26" s="107">
        <v>18692.75</v>
      </c>
      <c r="C26" s="100"/>
      <c r="D26" s="101"/>
    </row>
    <row r="27" spans="1:4" s="99" customFormat="1" ht="28.5" customHeight="1" x14ac:dyDescent="0.2">
      <c r="A27" s="114" t="s">
        <v>50</v>
      </c>
      <c r="B27" s="107">
        <v>4495.13</v>
      </c>
      <c r="C27" s="100"/>
      <c r="D27" s="101"/>
    </row>
    <row r="28" spans="1:4" s="99" customFormat="1" ht="28.5" customHeight="1" x14ac:dyDescent="0.2">
      <c r="A28" s="114" t="s">
        <v>53</v>
      </c>
      <c r="B28" s="107">
        <v>53422.14</v>
      </c>
      <c r="C28" s="100"/>
      <c r="D28" s="101"/>
    </row>
    <row r="29" spans="1:4" s="99" customFormat="1" ht="28.5" customHeight="1" x14ac:dyDescent="0.2">
      <c r="A29" s="114" t="s">
        <v>55</v>
      </c>
      <c r="B29" s="107">
        <v>118000</v>
      </c>
      <c r="C29" s="100"/>
      <c r="D29" s="101"/>
    </row>
    <row r="30" spans="1:4" s="99" customFormat="1" ht="28.5" customHeight="1" x14ac:dyDescent="0.2">
      <c r="A30" s="114" t="s">
        <v>57</v>
      </c>
      <c r="B30" s="107">
        <v>109215.43</v>
      </c>
      <c r="C30" s="100"/>
      <c r="D30" s="101"/>
    </row>
    <row r="31" spans="1:4" s="99" customFormat="1" ht="28.5" customHeight="1" x14ac:dyDescent="0.2">
      <c r="A31" s="114" t="s">
        <v>57</v>
      </c>
      <c r="B31" s="107">
        <v>140159.62</v>
      </c>
      <c r="C31" s="100">
        <f>SUM(B30:B31)</f>
        <v>249375.05</v>
      </c>
      <c r="D31" s="101"/>
    </row>
    <row r="32" spans="1:4" s="99" customFormat="1" ht="28.5" customHeight="1" x14ac:dyDescent="0.2">
      <c r="A32" s="114" t="s">
        <v>60</v>
      </c>
      <c r="B32" s="107">
        <v>4661</v>
      </c>
      <c r="C32" s="100"/>
      <c r="D32" s="101"/>
    </row>
    <row r="33" spans="1:4" s="99" customFormat="1" ht="28.5" customHeight="1" x14ac:dyDescent="0.2">
      <c r="A33" s="114" t="s">
        <v>60</v>
      </c>
      <c r="B33" s="107">
        <v>130744</v>
      </c>
      <c r="C33" s="100">
        <f>SUM(B32:B33)</f>
        <v>135405</v>
      </c>
      <c r="D33" s="101"/>
    </row>
    <row r="34" spans="1:4" s="99" customFormat="1" ht="28.5" customHeight="1" x14ac:dyDescent="0.2">
      <c r="A34" s="114" t="s">
        <v>63</v>
      </c>
      <c r="B34" s="107">
        <v>29002.22</v>
      </c>
      <c r="C34" s="100"/>
      <c r="D34" s="101"/>
    </row>
    <row r="35" spans="1:4" s="99" customFormat="1" ht="28.5" customHeight="1" x14ac:dyDescent="0.2">
      <c r="A35" s="114" t="s">
        <v>65</v>
      </c>
      <c r="B35" s="107">
        <v>13045</v>
      </c>
      <c r="C35" s="100"/>
      <c r="D35" s="101"/>
    </row>
    <row r="36" spans="1:4" s="99" customFormat="1" ht="28.5" customHeight="1" x14ac:dyDescent="0.2">
      <c r="A36" s="114" t="s">
        <v>67</v>
      </c>
      <c r="B36" s="107">
        <v>33630</v>
      </c>
      <c r="C36" s="100"/>
      <c r="D36" s="101"/>
    </row>
    <row r="37" spans="1:4" s="99" customFormat="1" ht="28.5" customHeight="1" x14ac:dyDescent="0.2">
      <c r="A37" s="114" t="s">
        <v>69</v>
      </c>
      <c r="B37" s="107">
        <v>779095</v>
      </c>
      <c r="C37" s="100"/>
      <c r="D37" s="101"/>
    </row>
    <row r="38" spans="1:4" s="99" customFormat="1" ht="28.5" customHeight="1" x14ac:dyDescent="0.2">
      <c r="A38" s="114" t="s">
        <v>72</v>
      </c>
      <c r="B38" s="107">
        <v>208800</v>
      </c>
      <c r="C38" s="100">
        <f>SUM(B38:B38)</f>
        <v>208800</v>
      </c>
      <c r="D38" s="101"/>
    </row>
    <row r="39" spans="1:4" s="99" customFormat="1" ht="28.5" customHeight="1" x14ac:dyDescent="0.2">
      <c r="A39" s="114" t="s">
        <v>91</v>
      </c>
      <c r="B39" s="107">
        <v>18219.2</v>
      </c>
      <c r="C39" s="100"/>
      <c r="D39" s="101"/>
    </row>
    <row r="40" spans="1:4" s="99" customFormat="1" ht="28.5" customHeight="1" x14ac:dyDescent="0.2">
      <c r="A40" s="114" t="s">
        <v>93</v>
      </c>
      <c r="B40" s="107">
        <v>53100</v>
      </c>
      <c r="C40" s="100"/>
      <c r="D40" s="101"/>
    </row>
    <row r="41" spans="1:4" s="99" customFormat="1" ht="28.5" customHeight="1" x14ac:dyDescent="0.2">
      <c r="A41" s="114" t="s">
        <v>95</v>
      </c>
      <c r="B41" s="107">
        <v>755.2</v>
      </c>
      <c r="C41" s="100"/>
      <c r="D41" s="101"/>
    </row>
    <row r="42" spans="1:4" s="99" customFormat="1" ht="28.5" customHeight="1" x14ac:dyDescent="0.2">
      <c r="A42" s="114" t="s">
        <v>100</v>
      </c>
      <c r="B42" s="107">
        <v>122485.77</v>
      </c>
      <c r="C42" s="100">
        <f>SUM(B42:B42)</f>
        <v>122485.77</v>
      </c>
      <c r="D42" s="101"/>
    </row>
    <row r="43" spans="1:4" s="99" customFormat="1" ht="28.5" customHeight="1" x14ac:dyDescent="0.2">
      <c r="A43" s="114" t="s">
        <v>108</v>
      </c>
      <c r="B43" s="107">
        <v>30000</v>
      </c>
      <c r="C43" s="100"/>
      <c r="D43" s="101"/>
    </row>
    <row r="44" spans="1:4" s="99" customFormat="1" ht="28.5" customHeight="1" x14ac:dyDescent="0.2">
      <c r="A44" s="114" t="s">
        <v>110</v>
      </c>
      <c r="B44" s="107">
        <v>689570.8</v>
      </c>
      <c r="C44" s="100"/>
      <c r="D44" s="101"/>
    </row>
    <row r="45" spans="1:4" s="99" customFormat="1" ht="28.5" customHeight="1" x14ac:dyDescent="0.2">
      <c r="A45" s="114" t="s">
        <v>112</v>
      </c>
      <c r="B45" s="107">
        <v>162013.5</v>
      </c>
      <c r="C45" s="100"/>
      <c r="D45" s="101"/>
    </row>
    <row r="46" spans="1:4" s="99" customFormat="1" ht="28.5" customHeight="1" x14ac:dyDescent="0.2">
      <c r="A46" s="114" t="s">
        <v>114</v>
      </c>
      <c r="B46" s="107">
        <v>86340</v>
      </c>
      <c r="C46" s="100">
        <f>SUM(B46:B46)</f>
        <v>86340</v>
      </c>
      <c r="D46" s="101"/>
    </row>
    <row r="47" spans="1:4" s="99" customFormat="1" ht="28.5" customHeight="1" x14ac:dyDescent="0.2">
      <c r="A47" s="114" t="s">
        <v>118</v>
      </c>
      <c r="B47" s="107">
        <v>337439.33</v>
      </c>
      <c r="C47" s="100"/>
      <c r="D47" s="101"/>
    </row>
    <row r="48" spans="1:4" s="99" customFormat="1" ht="28.5" customHeight="1" x14ac:dyDescent="0.2">
      <c r="A48" s="114" t="s">
        <v>120</v>
      </c>
      <c r="B48" s="107">
        <v>418206.23</v>
      </c>
      <c r="C48" s="100"/>
      <c r="D48" s="101"/>
    </row>
    <row r="49" spans="1:4" s="99" customFormat="1" ht="28.5" customHeight="1" x14ac:dyDescent="0.2">
      <c r="A49" s="114" t="s">
        <v>122</v>
      </c>
      <c r="B49" s="107">
        <v>317666.86</v>
      </c>
      <c r="C49" s="100">
        <f>SUM(B49:B49)</f>
        <v>317666.86</v>
      </c>
      <c r="D49" s="101"/>
    </row>
    <row r="50" spans="1:4" s="99" customFormat="1" ht="28.5" customHeight="1" x14ac:dyDescent="0.2">
      <c r="A50" s="114" t="s">
        <v>133</v>
      </c>
      <c r="B50" s="107">
        <v>29264</v>
      </c>
      <c r="C50" s="100"/>
      <c r="D50" s="101"/>
    </row>
    <row r="51" spans="1:4" s="99" customFormat="1" ht="28.5" customHeight="1" x14ac:dyDescent="0.2">
      <c r="A51" s="114" t="s">
        <v>134</v>
      </c>
      <c r="B51" s="107">
        <v>80000</v>
      </c>
      <c r="C51" s="100"/>
      <c r="D51" s="101"/>
    </row>
    <row r="52" spans="1:4" s="99" customFormat="1" ht="28.5" customHeight="1" x14ac:dyDescent="0.2">
      <c r="A52" s="114" t="s">
        <v>136</v>
      </c>
      <c r="B52" s="107">
        <v>662759.64999999991</v>
      </c>
      <c r="C52" s="100"/>
      <c r="D52" s="101"/>
    </row>
    <row r="53" spans="1:4" s="99" customFormat="1" ht="28.5" customHeight="1" x14ac:dyDescent="0.2">
      <c r="A53" s="114" t="s">
        <v>139</v>
      </c>
      <c r="B53" s="107">
        <v>270000</v>
      </c>
      <c r="C53" s="100">
        <f>SUM(B53:B53)</f>
        <v>270000</v>
      </c>
      <c r="D53" s="101"/>
    </row>
    <row r="54" spans="1:4" s="99" customFormat="1" ht="28.5" customHeight="1" x14ac:dyDescent="0.2">
      <c r="A54" s="114" t="s">
        <v>144</v>
      </c>
      <c r="B54" s="107">
        <v>13275</v>
      </c>
      <c r="C54" s="100"/>
      <c r="D54" s="101"/>
    </row>
    <row r="55" spans="1:4" s="99" customFormat="1" ht="28.5" customHeight="1" x14ac:dyDescent="0.2">
      <c r="A55" s="114" t="s">
        <v>146</v>
      </c>
      <c r="B55" s="107">
        <v>806247.83</v>
      </c>
      <c r="C55" s="100"/>
      <c r="D55" s="101"/>
    </row>
    <row r="56" spans="1:4" s="99" customFormat="1" ht="28.5" customHeight="1" x14ac:dyDescent="0.2">
      <c r="A56" s="114" t="s">
        <v>148</v>
      </c>
      <c r="B56" s="107">
        <v>16661.599999999999</v>
      </c>
      <c r="C56" s="100"/>
      <c r="D56" s="101"/>
    </row>
    <row r="57" spans="1:4" s="99" customFormat="1" ht="28.5" customHeight="1" x14ac:dyDescent="0.2">
      <c r="A57" s="114" t="s">
        <v>150</v>
      </c>
      <c r="B57" s="107">
        <v>93272.67</v>
      </c>
      <c r="C57" s="100">
        <f>SUM(B57:B57)</f>
        <v>93272.67</v>
      </c>
      <c r="D57" s="101"/>
    </row>
    <row r="58" spans="1:4" s="99" customFormat="1" ht="28.5" customHeight="1" x14ac:dyDescent="0.2">
      <c r="A58" s="114" t="s">
        <v>153</v>
      </c>
      <c r="B58" s="107">
        <v>750000</v>
      </c>
      <c r="C58" s="100"/>
      <c r="D58" s="101"/>
    </row>
    <row r="59" spans="1:4" s="99" customFormat="1" ht="28.5" customHeight="1" x14ac:dyDescent="0.2">
      <c r="A59" s="114" t="s">
        <v>155</v>
      </c>
      <c r="B59" s="107">
        <v>2251517.91</v>
      </c>
      <c r="C59" s="100">
        <f>SUM(B59:B59)</f>
        <v>2251517.91</v>
      </c>
      <c r="D59" s="101"/>
    </row>
    <row r="60" spans="1:4" s="99" customFormat="1" ht="28.5" customHeight="1" x14ac:dyDescent="0.2">
      <c r="A60" s="114" t="s">
        <v>165</v>
      </c>
      <c r="B60" s="107">
        <v>143871.5</v>
      </c>
      <c r="C60" s="100"/>
      <c r="D60" s="101"/>
    </row>
    <row r="61" spans="1:4" s="99" customFormat="1" ht="28.5" customHeight="1" x14ac:dyDescent="0.2">
      <c r="A61" s="114" t="s">
        <v>167</v>
      </c>
      <c r="B61" s="107">
        <v>2500</v>
      </c>
      <c r="C61" s="100"/>
      <c r="D61" s="101"/>
    </row>
    <row r="62" spans="1:4" s="99" customFormat="1" ht="28.5" customHeight="1" x14ac:dyDescent="0.2">
      <c r="A62" s="114" t="s">
        <v>169</v>
      </c>
      <c r="B62" s="107">
        <v>46773.4</v>
      </c>
      <c r="C62" s="100"/>
      <c r="D62" s="101"/>
    </row>
    <row r="63" spans="1:4" s="99" customFormat="1" ht="28.5" customHeight="1" x14ac:dyDescent="0.2">
      <c r="A63" s="114" t="s">
        <v>171</v>
      </c>
      <c r="B63" s="107">
        <v>502739.98</v>
      </c>
      <c r="C63" s="100">
        <f>SUM(B63:B63)</f>
        <v>502739.98</v>
      </c>
      <c r="D63" s="101"/>
    </row>
    <row r="64" spans="1:4" s="99" customFormat="1" ht="28.5" customHeight="1" x14ac:dyDescent="0.2">
      <c r="A64" s="114" t="s">
        <v>177</v>
      </c>
      <c r="B64" s="107">
        <v>94166.6</v>
      </c>
      <c r="C64" s="100"/>
      <c r="D64" s="101"/>
    </row>
    <row r="65" spans="1:4" s="99" customFormat="1" ht="28.5" customHeight="1" x14ac:dyDescent="0.2">
      <c r="A65" s="114" t="s">
        <v>180</v>
      </c>
      <c r="B65" s="107">
        <v>55000</v>
      </c>
      <c r="C65" s="100">
        <f>SUM(B65:B65)</f>
        <v>55000</v>
      </c>
      <c r="D65" s="101"/>
    </row>
    <row r="66" spans="1:4" s="99" customFormat="1" ht="28.5" customHeight="1" x14ac:dyDescent="0.2">
      <c r="A66" s="114" t="s">
        <v>186</v>
      </c>
      <c r="B66" s="107">
        <v>124657.84</v>
      </c>
      <c r="C66" s="100"/>
      <c r="D66" s="101"/>
    </row>
    <row r="67" spans="1:4" s="99" customFormat="1" ht="28.5" customHeight="1" x14ac:dyDescent="0.2">
      <c r="A67" s="114" t="s">
        <v>187</v>
      </c>
      <c r="B67" s="107">
        <v>78400</v>
      </c>
      <c r="C67" s="100">
        <f>SUM(B67:B67)</f>
        <v>78400</v>
      </c>
      <c r="D67" s="101"/>
    </row>
    <row r="68" spans="1:4" ht="28.5" customHeight="1" x14ac:dyDescent="0.2">
      <c r="A68" s="37"/>
      <c r="B68" s="111">
        <f>SUM(B12:B67)</f>
        <v>14519969.629999999</v>
      </c>
    </row>
    <row r="69" spans="1:4" x14ac:dyDescent="0.2">
      <c r="B69" s="38">
        <f>B68-'Plantilla Pagos a Proveedores'!H127</f>
        <v>0</v>
      </c>
    </row>
    <row r="71" spans="1:4" x14ac:dyDescent="0.2">
      <c r="B71" s="105">
        <v>14519969.630000001</v>
      </c>
    </row>
    <row r="72" spans="1:4" x14ac:dyDescent="0.2">
      <c r="B72" s="112">
        <f>+B68-B71</f>
        <v>0</v>
      </c>
    </row>
    <row r="73" spans="1:4" x14ac:dyDescent="0.2">
      <c r="B73" s="118"/>
    </row>
    <row r="74" spans="1:4" x14ac:dyDescent="0.2">
      <c r="B74" s="118"/>
    </row>
  </sheetData>
  <mergeCells count="5">
    <mergeCell ref="A4:B4"/>
    <mergeCell ref="A5:B5"/>
    <mergeCell ref="A9:B9"/>
    <mergeCell ref="A10:A11"/>
    <mergeCell ref="B10:B11"/>
  </mergeCells>
  <pageMargins left="0.7" right="0.7" top="0.4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34"/>
  <sheetViews>
    <sheetView showGridLines="0" tabSelected="1" zoomScale="90" zoomScaleNormal="90" workbookViewId="0">
      <selection activeCell="I11" sqref="I11:I12"/>
    </sheetView>
  </sheetViews>
  <sheetFormatPr defaultColWidth="77.7109375" defaultRowHeight="25.5" x14ac:dyDescent="0.35"/>
  <cols>
    <col min="1" max="1" width="55" style="84" bestFit="1" customWidth="1"/>
    <col min="2" max="2" width="59" style="86" customWidth="1"/>
    <col min="3" max="3" width="26.5703125" style="85" customWidth="1"/>
    <col min="4" max="4" width="17.7109375" style="84" customWidth="1"/>
    <col min="5" max="5" width="24.28515625" style="102" customWidth="1"/>
    <col min="6" max="6" width="18.7109375" style="84" customWidth="1"/>
    <col min="7" max="7" width="21.42578125" style="84" customWidth="1"/>
    <col min="8" max="8" width="24.28515625" style="87" customWidth="1"/>
    <col min="9" max="9" width="34.5703125" style="84" customWidth="1"/>
    <col min="10" max="16384" width="77.7109375" style="86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27" t="s">
        <v>1</v>
      </c>
      <c r="B7" s="127"/>
      <c r="C7" s="127"/>
      <c r="D7" s="127"/>
      <c r="E7" s="127"/>
      <c r="F7" s="127"/>
      <c r="G7" s="127"/>
      <c r="H7" s="127"/>
      <c r="I7" s="127"/>
    </row>
    <row r="8" spans="1:9" ht="22.5" customHeight="1" x14ac:dyDescent="0.2">
      <c r="A8" s="119" t="s">
        <v>189</v>
      </c>
      <c r="B8" s="119"/>
      <c r="C8" s="119"/>
      <c r="D8" s="119"/>
      <c r="E8" s="119"/>
      <c r="F8" s="119"/>
      <c r="G8" s="119"/>
      <c r="H8" s="119"/>
      <c r="I8" s="119"/>
    </row>
    <row r="9" spans="1:9" ht="26.25" x14ac:dyDescent="0.4">
      <c r="A9" s="90"/>
      <c r="B9" s="90"/>
      <c r="C9" s="93"/>
      <c r="D9" s="90"/>
      <c r="E9" s="103"/>
      <c r="F9" s="92"/>
      <c r="G9" s="90"/>
      <c r="H9" s="91"/>
      <c r="I9" s="92"/>
    </row>
    <row r="10" spans="1:9" ht="49.5" customHeight="1" x14ac:dyDescent="0.2">
      <c r="A10" s="128" t="s">
        <v>2</v>
      </c>
      <c r="B10" s="128"/>
      <c r="C10" s="128"/>
      <c r="D10" s="128"/>
      <c r="E10" s="128"/>
      <c r="F10" s="128"/>
      <c r="G10" s="128"/>
      <c r="H10" s="128"/>
      <c r="I10" s="129"/>
    </row>
    <row r="11" spans="1:9" ht="26.25" customHeight="1" x14ac:dyDescent="0.2">
      <c r="A11" s="126" t="s">
        <v>190</v>
      </c>
      <c r="B11" s="122" t="s">
        <v>6</v>
      </c>
      <c r="C11" s="126" t="s">
        <v>4</v>
      </c>
      <c r="D11" s="126" t="s">
        <v>191</v>
      </c>
      <c r="E11" s="125" t="s">
        <v>192</v>
      </c>
      <c r="F11" s="126" t="s">
        <v>193</v>
      </c>
      <c r="G11" s="126" t="s">
        <v>194</v>
      </c>
      <c r="H11" s="125" t="s">
        <v>195</v>
      </c>
      <c r="I11" s="126" t="s">
        <v>196</v>
      </c>
    </row>
    <row r="12" spans="1:9" ht="56.25" customHeight="1" x14ac:dyDescent="0.2">
      <c r="A12" s="126"/>
      <c r="B12" s="122"/>
      <c r="C12" s="126"/>
      <c r="D12" s="126"/>
      <c r="E12" s="125"/>
      <c r="F12" s="126"/>
      <c r="G12" s="126"/>
      <c r="H12" s="125"/>
      <c r="I12" s="126"/>
    </row>
    <row r="13" spans="1:9" s="99" customFormat="1" ht="32.25" customHeight="1" x14ac:dyDescent="0.2">
      <c r="A13" s="106" t="s">
        <v>8</v>
      </c>
      <c r="B13" s="106" t="s">
        <v>9</v>
      </c>
      <c r="C13" s="97"/>
      <c r="D13" s="108">
        <v>44895</v>
      </c>
      <c r="E13" s="107">
        <v>4800</v>
      </c>
      <c r="F13" s="108"/>
      <c r="G13" s="107">
        <v>0</v>
      </c>
      <c r="H13" s="98">
        <f t="shared" ref="H13" si="0">E13-G13</f>
        <v>4800</v>
      </c>
      <c r="I13" s="94" t="s">
        <v>197</v>
      </c>
    </row>
    <row r="14" spans="1:9" s="99" customFormat="1" ht="32.25" customHeight="1" x14ac:dyDescent="0.2">
      <c r="A14" s="106" t="s">
        <v>11</v>
      </c>
      <c r="B14" s="106" t="s">
        <v>12</v>
      </c>
      <c r="C14" s="97" t="s">
        <v>10</v>
      </c>
      <c r="D14" s="108">
        <v>44875</v>
      </c>
      <c r="E14" s="107">
        <v>24780</v>
      </c>
      <c r="F14" s="108">
        <f t="shared" ref="F14:F55" si="1">+D14+30</f>
        <v>44905</v>
      </c>
      <c r="G14" s="107">
        <v>0</v>
      </c>
      <c r="H14" s="98">
        <f t="shared" ref="H14:H55" si="2">E14-G14</f>
        <v>24780</v>
      </c>
      <c r="I14" s="94" t="s">
        <v>197</v>
      </c>
    </row>
    <row r="15" spans="1:9" s="99" customFormat="1" ht="32.25" customHeight="1" x14ac:dyDescent="0.2">
      <c r="A15" s="106" t="s">
        <v>14</v>
      </c>
      <c r="B15" s="106" t="s">
        <v>15</v>
      </c>
      <c r="C15" s="97" t="s">
        <v>13</v>
      </c>
      <c r="D15" s="108">
        <v>44886</v>
      </c>
      <c r="E15" s="107">
        <v>406120.01</v>
      </c>
      <c r="F15" s="108">
        <f t="shared" ref="F15" si="3">+D15+30</f>
        <v>44916</v>
      </c>
      <c r="G15" s="107">
        <v>0</v>
      </c>
      <c r="H15" s="98">
        <f t="shared" ref="H15" si="4">E15-G15</f>
        <v>406120.01</v>
      </c>
      <c r="I15" s="94" t="s">
        <v>197</v>
      </c>
    </row>
    <row r="16" spans="1:9" s="99" customFormat="1" ht="32.25" customHeight="1" x14ac:dyDescent="0.2">
      <c r="A16" s="106" t="s">
        <v>17</v>
      </c>
      <c r="B16" s="106" t="s">
        <v>12</v>
      </c>
      <c r="C16" s="97" t="s">
        <v>16</v>
      </c>
      <c r="D16" s="108">
        <v>44872</v>
      </c>
      <c r="E16" s="107">
        <v>3120</v>
      </c>
      <c r="F16" s="108">
        <f t="shared" si="1"/>
        <v>44902</v>
      </c>
      <c r="G16" s="107">
        <v>0</v>
      </c>
      <c r="H16" s="98">
        <f t="shared" si="2"/>
        <v>3120</v>
      </c>
      <c r="I16" s="94" t="s">
        <v>197</v>
      </c>
    </row>
    <row r="17" spans="1:9" s="99" customFormat="1" ht="32.25" customHeight="1" x14ac:dyDescent="0.2">
      <c r="A17" s="106" t="s">
        <v>17</v>
      </c>
      <c r="B17" s="106" t="s">
        <v>12</v>
      </c>
      <c r="C17" s="97" t="s">
        <v>18</v>
      </c>
      <c r="D17" s="108">
        <v>44879</v>
      </c>
      <c r="E17" s="107">
        <v>3660</v>
      </c>
      <c r="F17" s="108">
        <f t="shared" si="1"/>
        <v>44909</v>
      </c>
      <c r="G17" s="107">
        <v>0</v>
      </c>
      <c r="H17" s="98">
        <f t="shared" si="2"/>
        <v>3660</v>
      </c>
      <c r="I17" s="94" t="s">
        <v>197</v>
      </c>
    </row>
    <row r="18" spans="1:9" s="99" customFormat="1" ht="32.25" customHeight="1" x14ac:dyDescent="0.2">
      <c r="A18" s="106" t="s">
        <v>17</v>
      </c>
      <c r="B18" s="106" t="s">
        <v>12</v>
      </c>
      <c r="C18" s="97" t="s">
        <v>19</v>
      </c>
      <c r="D18" s="108">
        <v>44886</v>
      </c>
      <c r="E18" s="107">
        <v>4020</v>
      </c>
      <c r="F18" s="108">
        <f t="shared" ref="F18" si="5">+D18+30</f>
        <v>44916</v>
      </c>
      <c r="G18" s="107">
        <v>0</v>
      </c>
      <c r="H18" s="98">
        <f t="shared" ref="H18" si="6">E18-G18</f>
        <v>4020</v>
      </c>
      <c r="I18" s="94" t="s">
        <v>197</v>
      </c>
    </row>
    <row r="19" spans="1:9" s="99" customFormat="1" ht="32.25" customHeight="1" x14ac:dyDescent="0.2">
      <c r="A19" s="106" t="s">
        <v>17</v>
      </c>
      <c r="B19" s="106" t="s">
        <v>12</v>
      </c>
      <c r="C19" s="97" t="s">
        <v>20</v>
      </c>
      <c r="D19" s="108">
        <v>44893</v>
      </c>
      <c r="E19" s="107">
        <v>3060</v>
      </c>
      <c r="F19" s="108">
        <f t="shared" ref="F19" si="7">+D19+30</f>
        <v>44923</v>
      </c>
      <c r="G19" s="107">
        <v>0</v>
      </c>
      <c r="H19" s="98">
        <f t="shared" ref="H19" si="8">E19-G19</f>
        <v>3060</v>
      </c>
      <c r="I19" s="94" t="s">
        <v>197</v>
      </c>
    </row>
    <row r="20" spans="1:9" s="99" customFormat="1" ht="32.25" customHeight="1" x14ac:dyDescent="0.2">
      <c r="A20" s="106" t="s">
        <v>22</v>
      </c>
      <c r="B20" s="106" t="s">
        <v>12</v>
      </c>
      <c r="C20" s="97" t="s">
        <v>21</v>
      </c>
      <c r="D20" s="108">
        <v>44866</v>
      </c>
      <c r="E20" s="107">
        <v>11734.859999999999</v>
      </c>
      <c r="F20" s="108">
        <f t="shared" si="1"/>
        <v>44896</v>
      </c>
      <c r="G20" s="107">
        <v>0</v>
      </c>
      <c r="H20" s="98">
        <f t="shared" si="2"/>
        <v>11734.859999999999</v>
      </c>
      <c r="I20" s="94" t="s">
        <v>197</v>
      </c>
    </row>
    <row r="21" spans="1:9" s="99" customFormat="1" ht="32.25" customHeight="1" x14ac:dyDescent="0.2">
      <c r="A21" s="106" t="s">
        <v>24</v>
      </c>
      <c r="B21" s="106" t="s">
        <v>12</v>
      </c>
      <c r="C21" s="97" t="s">
        <v>23</v>
      </c>
      <c r="D21" s="108">
        <v>44895</v>
      </c>
      <c r="E21" s="107">
        <v>30000</v>
      </c>
      <c r="F21" s="108">
        <f t="shared" si="1"/>
        <v>44925</v>
      </c>
      <c r="G21" s="107">
        <v>0</v>
      </c>
      <c r="H21" s="98">
        <f t="shared" ref="H21" si="9">E21-G21</f>
        <v>30000</v>
      </c>
      <c r="I21" s="94" t="s">
        <v>197</v>
      </c>
    </row>
    <row r="22" spans="1:9" s="99" customFormat="1" ht="32.25" customHeight="1" x14ac:dyDescent="0.2">
      <c r="A22" s="106" t="s">
        <v>26</v>
      </c>
      <c r="B22" s="106" t="s">
        <v>12</v>
      </c>
      <c r="C22" s="97" t="s">
        <v>25</v>
      </c>
      <c r="D22" s="108">
        <v>44867</v>
      </c>
      <c r="E22" s="107">
        <v>562305</v>
      </c>
      <c r="F22" s="108">
        <f t="shared" si="1"/>
        <v>44897</v>
      </c>
      <c r="G22" s="107">
        <v>0</v>
      </c>
      <c r="H22" s="98">
        <f t="shared" si="2"/>
        <v>562305</v>
      </c>
      <c r="I22" s="94" t="s">
        <v>197</v>
      </c>
    </row>
    <row r="23" spans="1:9" s="99" customFormat="1" ht="32.25" customHeight="1" x14ac:dyDescent="0.2">
      <c r="A23" s="106" t="s">
        <v>28</v>
      </c>
      <c r="B23" s="106" t="s">
        <v>12</v>
      </c>
      <c r="C23" s="97" t="s">
        <v>27</v>
      </c>
      <c r="D23" s="108">
        <v>44853</v>
      </c>
      <c r="E23" s="107">
        <v>100890</v>
      </c>
      <c r="F23" s="108">
        <f t="shared" si="1"/>
        <v>44883</v>
      </c>
      <c r="G23" s="107">
        <v>0</v>
      </c>
      <c r="H23" s="98">
        <f t="shared" si="2"/>
        <v>100890</v>
      </c>
      <c r="I23" s="94" t="s">
        <v>198</v>
      </c>
    </row>
    <row r="24" spans="1:9" s="99" customFormat="1" ht="32.25" customHeight="1" x14ac:dyDescent="0.2">
      <c r="A24" s="106" t="s">
        <v>30</v>
      </c>
      <c r="B24" s="106" t="s">
        <v>31</v>
      </c>
      <c r="C24" s="97" t="s">
        <v>29</v>
      </c>
      <c r="D24" s="108">
        <v>44882</v>
      </c>
      <c r="E24" s="107">
        <v>187311.08</v>
      </c>
      <c r="F24" s="108">
        <f t="shared" si="1"/>
        <v>44912</v>
      </c>
      <c r="G24" s="107">
        <v>0</v>
      </c>
      <c r="H24" s="98">
        <f t="shared" si="2"/>
        <v>187311.08</v>
      </c>
      <c r="I24" s="94" t="s">
        <v>197</v>
      </c>
    </row>
    <row r="25" spans="1:9" s="99" customFormat="1" ht="32.25" customHeight="1" x14ac:dyDescent="0.2">
      <c r="A25" s="106" t="s">
        <v>33</v>
      </c>
      <c r="B25" s="106" t="s">
        <v>31</v>
      </c>
      <c r="C25" s="97" t="s">
        <v>32</v>
      </c>
      <c r="D25" s="108">
        <v>44889</v>
      </c>
      <c r="E25" s="107">
        <v>2087488.44</v>
      </c>
      <c r="F25" s="108">
        <f t="shared" ref="F25" si="10">+D25+30</f>
        <v>44919</v>
      </c>
      <c r="G25" s="107">
        <v>0</v>
      </c>
      <c r="H25" s="98">
        <f t="shared" ref="H25" si="11">E25-G25</f>
        <v>2087488.44</v>
      </c>
      <c r="I25" s="94" t="s">
        <v>197</v>
      </c>
    </row>
    <row r="26" spans="1:9" s="99" customFormat="1" ht="32.25" customHeight="1" x14ac:dyDescent="0.2">
      <c r="A26" s="106" t="s">
        <v>35</v>
      </c>
      <c r="B26" s="106" t="s">
        <v>12</v>
      </c>
      <c r="C26" s="97" t="s">
        <v>34</v>
      </c>
      <c r="D26" s="108">
        <v>44887</v>
      </c>
      <c r="E26" s="107">
        <v>349232</v>
      </c>
      <c r="F26" s="108">
        <f t="shared" ref="F26" si="12">+D26+30</f>
        <v>44917</v>
      </c>
      <c r="G26" s="107">
        <v>0</v>
      </c>
      <c r="H26" s="98">
        <f t="shared" ref="H26" si="13">E26-G26</f>
        <v>349232</v>
      </c>
      <c r="I26" s="94" t="s">
        <v>197</v>
      </c>
    </row>
    <row r="27" spans="1:9" s="99" customFormat="1" ht="32.25" customHeight="1" x14ac:dyDescent="0.2">
      <c r="A27" s="106" t="s">
        <v>37</v>
      </c>
      <c r="B27" s="106" t="s">
        <v>12</v>
      </c>
      <c r="C27" s="97" t="s">
        <v>36</v>
      </c>
      <c r="D27" s="108">
        <v>44893</v>
      </c>
      <c r="E27" s="107">
        <v>7116.5</v>
      </c>
      <c r="F27" s="108">
        <f t="shared" si="1"/>
        <v>44923</v>
      </c>
      <c r="G27" s="107">
        <v>0</v>
      </c>
      <c r="H27" s="98">
        <f t="shared" si="2"/>
        <v>7116.5</v>
      </c>
      <c r="I27" s="94" t="s">
        <v>197</v>
      </c>
    </row>
    <row r="28" spans="1:9" s="99" customFormat="1" ht="32.25" customHeight="1" x14ac:dyDescent="0.2">
      <c r="A28" s="106" t="s">
        <v>37</v>
      </c>
      <c r="B28" s="106" t="s">
        <v>12</v>
      </c>
      <c r="C28" s="97" t="s">
        <v>38</v>
      </c>
      <c r="D28" s="108">
        <v>44893</v>
      </c>
      <c r="E28" s="107">
        <v>183427.4</v>
      </c>
      <c r="F28" s="108">
        <f t="shared" si="1"/>
        <v>44923</v>
      </c>
      <c r="G28" s="107">
        <v>0</v>
      </c>
      <c r="H28" s="98">
        <f t="shared" si="2"/>
        <v>183427.4</v>
      </c>
      <c r="I28" s="94" t="s">
        <v>197</v>
      </c>
    </row>
    <row r="29" spans="1:9" s="99" customFormat="1" ht="32.25" customHeight="1" x14ac:dyDescent="0.2">
      <c r="A29" s="106" t="s">
        <v>37</v>
      </c>
      <c r="B29" s="106" t="s">
        <v>12</v>
      </c>
      <c r="C29" s="97" t="s">
        <v>39</v>
      </c>
      <c r="D29" s="108">
        <v>44893</v>
      </c>
      <c r="E29" s="107">
        <v>401301.95</v>
      </c>
      <c r="F29" s="108">
        <f t="shared" si="1"/>
        <v>44923</v>
      </c>
      <c r="G29" s="107">
        <v>0</v>
      </c>
      <c r="H29" s="98">
        <f t="shared" si="2"/>
        <v>401301.95</v>
      </c>
      <c r="I29" s="94" t="s">
        <v>197</v>
      </c>
    </row>
    <row r="30" spans="1:9" s="99" customFormat="1" ht="32.25" customHeight="1" x14ac:dyDescent="0.2">
      <c r="A30" s="106" t="s">
        <v>37</v>
      </c>
      <c r="B30" s="106" t="s">
        <v>12</v>
      </c>
      <c r="C30" s="97" t="s">
        <v>40</v>
      </c>
      <c r="D30" s="108">
        <v>44893</v>
      </c>
      <c r="E30" s="107">
        <v>2073.5</v>
      </c>
      <c r="F30" s="108">
        <f t="shared" si="1"/>
        <v>44923</v>
      </c>
      <c r="G30" s="107">
        <v>0</v>
      </c>
      <c r="H30" s="98">
        <f t="shared" si="2"/>
        <v>2073.5</v>
      </c>
      <c r="I30" s="94" t="s">
        <v>197</v>
      </c>
    </row>
    <row r="31" spans="1:9" s="99" customFormat="1" ht="32.25" customHeight="1" x14ac:dyDescent="0.2">
      <c r="A31" s="106" t="s">
        <v>37</v>
      </c>
      <c r="B31" s="106" t="s">
        <v>12</v>
      </c>
      <c r="C31" s="97" t="s">
        <v>41</v>
      </c>
      <c r="D31" s="108">
        <v>44893</v>
      </c>
      <c r="E31" s="107">
        <v>4284.78</v>
      </c>
      <c r="F31" s="108">
        <f t="shared" si="1"/>
        <v>44923</v>
      </c>
      <c r="G31" s="107">
        <v>0</v>
      </c>
      <c r="H31" s="98">
        <f t="shared" si="2"/>
        <v>4284.78</v>
      </c>
      <c r="I31" s="94" t="s">
        <v>197</v>
      </c>
    </row>
    <row r="32" spans="1:9" s="99" customFormat="1" ht="32.25" customHeight="1" x14ac:dyDescent="0.2">
      <c r="A32" s="106" t="s">
        <v>37</v>
      </c>
      <c r="B32" s="106" t="s">
        <v>12</v>
      </c>
      <c r="C32" s="97" t="s">
        <v>42</v>
      </c>
      <c r="D32" s="108">
        <v>44893</v>
      </c>
      <c r="E32" s="107">
        <v>12929.8</v>
      </c>
      <c r="F32" s="108">
        <f t="shared" si="1"/>
        <v>44923</v>
      </c>
      <c r="G32" s="107">
        <v>0</v>
      </c>
      <c r="H32" s="98">
        <f t="shared" si="2"/>
        <v>12929.8</v>
      </c>
      <c r="I32" s="94" t="s">
        <v>197</v>
      </c>
    </row>
    <row r="33" spans="1:9" s="99" customFormat="1" ht="32.25" customHeight="1" x14ac:dyDescent="0.2">
      <c r="A33" s="106" t="s">
        <v>44</v>
      </c>
      <c r="B33" s="106" t="s">
        <v>12</v>
      </c>
      <c r="C33" s="97" t="s">
        <v>43</v>
      </c>
      <c r="D33" s="108">
        <v>44876</v>
      </c>
      <c r="E33" s="107">
        <v>212273.41</v>
      </c>
      <c r="F33" s="108">
        <f t="shared" si="1"/>
        <v>44906</v>
      </c>
      <c r="G33" s="107">
        <v>0</v>
      </c>
      <c r="H33" s="98">
        <f t="shared" si="2"/>
        <v>212273.41</v>
      </c>
      <c r="I33" s="94" t="s">
        <v>197</v>
      </c>
    </row>
    <row r="34" spans="1:9" s="99" customFormat="1" ht="32.25" customHeight="1" x14ac:dyDescent="0.2">
      <c r="A34" s="106" t="s">
        <v>46</v>
      </c>
      <c r="B34" s="106" t="s">
        <v>12</v>
      </c>
      <c r="C34" s="97" t="s">
        <v>45</v>
      </c>
      <c r="D34" s="108">
        <v>44877</v>
      </c>
      <c r="E34" s="107">
        <v>18173.740000000002</v>
      </c>
      <c r="F34" s="108">
        <f t="shared" si="1"/>
        <v>44907</v>
      </c>
      <c r="G34" s="107">
        <v>0</v>
      </c>
      <c r="H34" s="98">
        <f t="shared" si="2"/>
        <v>18173.740000000002</v>
      </c>
      <c r="I34" s="94" t="s">
        <v>197</v>
      </c>
    </row>
    <row r="35" spans="1:9" s="99" customFormat="1" ht="32.25" customHeight="1" x14ac:dyDescent="0.2">
      <c r="A35" s="106" t="s">
        <v>48</v>
      </c>
      <c r="B35" s="106" t="s">
        <v>12</v>
      </c>
      <c r="C35" s="97" t="s">
        <v>47</v>
      </c>
      <c r="D35" s="108">
        <v>44875</v>
      </c>
      <c r="E35" s="107">
        <v>18692.75</v>
      </c>
      <c r="F35" s="108">
        <f t="shared" si="1"/>
        <v>44905</v>
      </c>
      <c r="G35" s="107">
        <v>0</v>
      </c>
      <c r="H35" s="98">
        <f t="shared" si="2"/>
        <v>18692.75</v>
      </c>
      <c r="I35" s="94" t="s">
        <v>197</v>
      </c>
    </row>
    <row r="36" spans="1:9" s="99" customFormat="1" ht="32.25" customHeight="1" x14ac:dyDescent="0.2">
      <c r="A36" s="106" t="s">
        <v>50</v>
      </c>
      <c r="B36" s="106" t="s">
        <v>51</v>
      </c>
      <c r="C36" s="97" t="s">
        <v>49</v>
      </c>
      <c r="D36" s="108">
        <v>44890</v>
      </c>
      <c r="E36" s="107">
        <v>4495.13</v>
      </c>
      <c r="F36" s="108">
        <f t="shared" ref="F36" si="14">+D36+30</f>
        <v>44920</v>
      </c>
      <c r="G36" s="107">
        <v>0</v>
      </c>
      <c r="H36" s="98">
        <f t="shared" ref="H36" si="15">E36-G36</f>
        <v>4495.13</v>
      </c>
      <c r="I36" s="94" t="s">
        <v>197</v>
      </c>
    </row>
    <row r="37" spans="1:9" s="99" customFormat="1" ht="32.25" customHeight="1" x14ac:dyDescent="0.2">
      <c r="A37" s="106" t="s">
        <v>53</v>
      </c>
      <c r="B37" s="106" t="s">
        <v>12</v>
      </c>
      <c r="C37" s="97" t="s">
        <v>52</v>
      </c>
      <c r="D37" s="108">
        <v>44869</v>
      </c>
      <c r="E37" s="107">
        <v>53422.14</v>
      </c>
      <c r="F37" s="108">
        <f t="shared" si="1"/>
        <v>44899</v>
      </c>
      <c r="G37" s="107">
        <v>0</v>
      </c>
      <c r="H37" s="98">
        <f t="shared" si="2"/>
        <v>53422.14</v>
      </c>
      <c r="I37" s="94" t="s">
        <v>197</v>
      </c>
    </row>
    <row r="38" spans="1:9" s="99" customFormat="1" ht="32.25" customHeight="1" x14ac:dyDescent="0.2">
      <c r="A38" s="106" t="s">
        <v>55</v>
      </c>
      <c r="B38" s="106" t="s">
        <v>12</v>
      </c>
      <c r="C38" s="97" t="s">
        <v>54</v>
      </c>
      <c r="D38" s="108">
        <v>44876</v>
      </c>
      <c r="E38" s="107">
        <v>118000</v>
      </c>
      <c r="F38" s="108">
        <f t="shared" si="1"/>
        <v>44906</v>
      </c>
      <c r="G38" s="107">
        <v>0</v>
      </c>
      <c r="H38" s="98">
        <f t="shared" si="2"/>
        <v>118000</v>
      </c>
      <c r="I38" s="94" t="s">
        <v>197</v>
      </c>
    </row>
    <row r="39" spans="1:9" s="99" customFormat="1" ht="32.25" customHeight="1" x14ac:dyDescent="0.2">
      <c r="A39" s="106" t="s">
        <v>57</v>
      </c>
      <c r="B39" s="106" t="s">
        <v>12</v>
      </c>
      <c r="C39" s="97" t="s">
        <v>56</v>
      </c>
      <c r="D39" s="108">
        <v>44895</v>
      </c>
      <c r="E39" s="107">
        <v>109215.43</v>
      </c>
      <c r="F39" s="108">
        <f t="shared" si="1"/>
        <v>44925</v>
      </c>
      <c r="G39" s="107">
        <v>0</v>
      </c>
      <c r="H39" s="98">
        <f t="shared" si="2"/>
        <v>109215.43</v>
      </c>
      <c r="I39" s="94" t="s">
        <v>197</v>
      </c>
    </row>
    <row r="40" spans="1:9" s="99" customFormat="1" ht="32.25" customHeight="1" x14ac:dyDescent="0.2">
      <c r="A40" s="106" t="s">
        <v>57</v>
      </c>
      <c r="B40" s="106" t="s">
        <v>12</v>
      </c>
      <c r="C40" s="97" t="s">
        <v>58</v>
      </c>
      <c r="D40" s="108">
        <v>44895</v>
      </c>
      <c r="E40" s="107">
        <v>140159.62</v>
      </c>
      <c r="F40" s="108">
        <f t="shared" si="1"/>
        <v>44925</v>
      </c>
      <c r="G40" s="107">
        <v>0</v>
      </c>
      <c r="H40" s="98">
        <f t="shared" si="2"/>
        <v>140159.62</v>
      </c>
      <c r="I40" s="94" t="s">
        <v>197</v>
      </c>
    </row>
    <row r="41" spans="1:9" s="99" customFormat="1" ht="32.25" customHeight="1" x14ac:dyDescent="0.2">
      <c r="A41" s="106" t="s">
        <v>60</v>
      </c>
      <c r="B41" s="106" t="s">
        <v>12</v>
      </c>
      <c r="C41" s="97" t="s">
        <v>59</v>
      </c>
      <c r="D41" s="108">
        <v>44869</v>
      </c>
      <c r="E41" s="107">
        <v>4661</v>
      </c>
      <c r="F41" s="108">
        <f t="shared" si="1"/>
        <v>44899</v>
      </c>
      <c r="G41" s="107">
        <v>0</v>
      </c>
      <c r="H41" s="98">
        <f t="shared" si="2"/>
        <v>4661</v>
      </c>
      <c r="I41" s="94" t="s">
        <v>197</v>
      </c>
    </row>
    <row r="42" spans="1:9" s="99" customFormat="1" ht="32.25" customHeight="1" x14ac:dyDescent="0.2">
      <c r="A42" s="106" t="s">
        <v>60</v>
      </c>
      <c r="B42" s="106" t="s">
        <v>12</v>
      </c>
      <c r="C42" s="97" t="s">
        <v>61</v>
      </c>
      <c r="D42" s="108">
        <v>44880</v>
      </c>
      <c r="E42" s="107">
        <v>130744</v>
      </c>
      <c r="F42" s="108">
        <f t="shared" ref="F42" si="16">+D42+30</f>
        <v>44910</v>
      </c>
      <c r="G42" s="107">
        <v>0</v>
      </c>
      <c r="H42" s="98">
        <f t="shared" ref="H42" si="17">E42-G42</f>
        <v>130744</v>
      </c>
      <c r="I42" s="94" t="s">
        <v>197</v>
      </c>
    </row>
    <row r="43" spans="1:9" s="99" customFormat="1" ht="32.25" customHeight="1" x14ac:dyDescent="0.2">
      <c r="A43" s="106" t="s">
        <v>63</v>
      </c>
      <c r="B43" s="106" t="s">
        <v>12</v>
      </c>
      <c r="C43" s="97" t="s">
        <v>62</v>
      </c>
      <c r="D43" s="108">
        <v>44895</v>
      </c>
      <c r="E43" s="107">
        <v>29002.22</v>
      </c>
      <c r="F43" s="108">
        <f t="shared" si="1"/>
        <v>44925</v>
      </c>
      <c r="G43" s="107">
        <v>0</v>
      </c>
      <c r="H43" s="98">
        <f t="shared" si="2"/>
        <v>29002.22</v>
      </c>
      <c r="I43" s="94" t="s">
        <v>197</v>
      </c>
    </row>
    <row r="44" spans="1:9" s="99" customFormat="1" ht="32.25" customHeight="1" x14ac:dyDescent="0.2">
      <c r="A44" s="106" t="s">
        <v>65</v>
      </c>
      <c r="B44" s="106" t="s">
        <v>12</v>
      </c>
      <c r="C44" s="97" t="s">
        <v>64</v>
      </c>
      <c r="D44" s="108">
        <v>44876</v>
      </c>
      <c r="E44" s="107">
        <v>13045</v>
      </c>
      <c r="F44" s="108">
        <f t="shared" ref="F44" si="18">+D44+30</f>
        <v>44906</v>
      </c>
      <c r="G44" s="107">
        <v>0</v>
      </c>
      <c r="H44" s="98">
        <f t="shared" ref="H44" si="19">E44-G44</f>
        <v>13045</v>
      </c>
      <c r="I44" s="94" t="s">
        <v>197</v>
      </c>
    </row>
    <row r="45" spans="1:9" s="99" customFormat="1" ht="32.25" customHeight="1" x14ac:dyDescent="0.2">
      <c r="A45" s="106" t="s">
        <v>67</v>
      </c>
      <c r="B45" s="106" t="s">
        <v>12</v>
      </c>
      <c r="C45" s="97" t="s">
        <v>66</v>
      </c>
      <c r="D45" s="108">
        <v>44875</v>
      </c>
      <c r="E45" s="107">
        <v>33630</v>
      </c>
      <c r="F45" s="108">
        <f t="shared" si="1"/>
        <v>44905</v>
      </c>
      <c r="G45" s="107">
        <v>0</v>
      </c>
      <c r="H45" s="98">
        <f t="shared" si="2"/>
        <v>33630</v>
      </c>
      <c r="I45" s="94" t="s">
        <v>197</v>
      </c>
    </row>
    <row r="46" spans="1:9" s="99" customFormat="1" ht="32.25" customHeight="1" x14ac:dyDescent="0.2">
      <c r="A46" s="106" t="s">
        <v>69</v>
      </c>
      <c r="B46" s="106" t="s">
        <v>70</v>
      </c>
      <c r="C46" s="97" t="s">
        <v>68</v>
      </c>
      <c r="D46" s="108">
        <v>44866</v>
      </c>
      <c r="E46" s="107">
        <v>779095</v>
      </c>
      <c r="F46" s="108">
        <f t="shared" si="1"/>
        <v>44896</v>
      </c>
      <c r="G46" s="107">
        <v>0</v>
      </c>
      <c r="H46" s="98">
        <f t="shared" si="2"/>
        <v>779095</v>
      </c>
      <c r="I46" s="94" t="s">
        <v>197</v>
      </c>
    </row>
    <row r="47" spans="1:9" s="99" customFormat="1" ht="32.25" customHeight="1" x14ac:dyDescent="0.2">
      <c r="A47" s="106" t="s">
        <v>72</v>
      </c>
      <c r="B47" s="106" t="s">
        <v>12</v>
      </c>
      <c r="C47" s="97" t="s">
        <v>71</v>
      </c>
      <c r="D47" s="108">
        <v>41641</v>
      </c>
      <c r="E47" s="107">
        <v>11600</v>
      </c>
      <c r="F47" s="108">
        <f t="shared" si="1"/>
        <v>41671</v>
      </c>
      <c r="G47" s="107">
        <v>0</v>
      </c>
      <c r="H47" s="98">
        <f t="shared" si="2"/>
        <v>11600</v>
      </c>
      <c r="I47" s="94" t="s">
        <v>198</v>
      </c>
    </row>
    <row r="48" spans="1:9" s="99" customFormat="1" ht="32.25" customHeight="1" x14ac:dyDescent="0.2">
      <c r="A48" s="106" t="s">
        <v>72</v>
      </c>
      <c r="B48" s="106" t="s">
        <v>12</v>
      </c>
      <c r="C48" s="97" t="s">
        <v>73</v>
      </c>
      <c r="D48" s="108">
        <v>41672</v>
      </c>
      <c r="E48" s="107">
        <v>11600</v>
      </c>
      <c r="F48" s="108">
        <f t="shared" si="1"/>
        <v>41702</v>
      </c>
      <c r="G48" s="107">
        <v>0</v>
      </c>
      <c r="H48" s="98">
        <f t="shared" si="2"/>
        <v>11600</v>
      </c>
      <c r="I48" s="94" t="s">
        <v>198</v>
      </c>
    </row>
    <row r="49" spans="1:9" s="99" customFormat="1" ht="32.25" customHeight="1" x14ac:dyDescent="0.2">
      <c r="A49" s="106" t="s">
        <v>72</v>
      </c>
      <c r="B49" s="106" t="s">
        <v>12</v>
      </c>
      <c r="C49" s="97" t="s">
        <v>74</v>
      </c>
      <c r="D49" s="108">
        <v>41702</v>
      </c>
      <c r="E49" s="107">
        <v>11600</v>
      </c>
      <c r="F49" s="108">
        <f t="shared" si="1"/>
        <v>41732</v>
      </c>
      <c r="G49" s="107">
        <v>0</v>
      </c>
      <c r="H49" s="98">
        <f t="shared" si="2"/>
        <v>11600</v>
      </c>
      <c r="I49" s="94" t="s">
        <v>198</v>
      </c>
    </row>
    <row r="50" spans="1:9" s="99" customFormat="1" ht="32.25" customHeight="1" x14ac:dyDescent="0.2">
      <c r="A50" s="106" t="s">
        <v>72</v>
      </c>
      <c r="B50" s="106" t="s">
        <v>12</v>
      </c>
      <c r="C50" s="97" t="s">
        <v>75</v>
      </c>
      <c r="D50" s="108">
        <v>41737</v>
      </c>
      <c r="E50" s="107">
        <v>11600</v>
      </c>
      <c r="F50" s="108">
        <f t="shared" si="1"/>
        <v>41767</v>
      </c>
      <c r="G50" s="107">
        <v>0</v>
      </c>
      <c r="H50" s="98">
        <f t="shared" si="2"/>
        <v>11600</v>
      </c>
      <c r="I50" s="94" t="s">
        <v>198</v>
      </c>
    </row>
    <row r="51" spans="1:9" s="99" customFormat="1" ht="32.25" customHeight="1" x14ac:dyDescent="0.2">
      <c r="A51" s="106" t="s">
        <v>72</v>
      </c>
      <c r="B51" s="106" t="s">
        <v>12</v>
      </c>
      <c r="C51" s="97" t="s">
        <v>76</v>
      </c>
      <c r="D51" s="108">
        <v>41766</v>
      </c>
      <c r="E51" s="107">
        <v>11600</v>
      </c>
      <c r="F51" s="108">
        <f t="shared" si="1"/>
        <v>41796</v>
      </c>
      <c r="G51" s="107">
        <v>0</v>
      </c>
      <c r="H51" s="98">
        <f t="shared" si="2"/>
        <v>11600</v>
      </c>
      <c r="I51" s="94" t="s">
        <v>198</v>
      </c>
    </row>
    <row r="52" spans="1:9" s="99" customFormat="1" ht="32.25" customHeight="1" x14ac:dyDescent="0.2">
      <c r="A52" s="106" t="s">
        <v>72</v>
      </c>
      <c r="B52" s="106" t="s">
        <v>12</v>
      </c>
      <c r="C52" s="97" t="s">
        <v>77</v>
      </c>
      <c r="D52" s="108">
        <v>41800</v>
      </c>
      <c r="E52" s="107">
        <v>11600</v>
      </c>
      <c r="F52" s="108">
        <f t="shared" si="1"/>
        <v>41830</v>
      </c>
      <c r="G52" s="107">
        <v>0</v>
      </c>
      <c r="H52" s="98">
        <f t="shared" si="2"/>
        <v>11600</v>
      </c>
      <c r="I52" s="94" t="s">
        <v>198</v>
      </c>
    </row>
    <row r="53" spans="1:9" s="99" customFormat="1" ht="32.25" customHeight="1" x14ac:dyDescent="0.2">
      <c r="A53" s="106" t="s">
        <v>72</v>
      </c>
      <c r="B53" s="106" t="s">
        <v>12</v>
      </c>
      <c r="C53" s="97" t="s">
        <v>78</v>
      </c>
      <c r="D53" s="108">
        <v>41834</v>
      </c>
      <c r="E53" s="107">
        <v>11600</v>
      </c>
      <c r="F53" s="108">
        <f t="shared" si="1"/>
        <v>41864</v>
      </c>
      <c r="G53" s="107">
        <v>0</v>
      </c>
      <c r="H53" s="98">
        <f t="shared" si="2"/>
        <v>11600</v>
      </c>
      <c r="I53" s="94" t="s">
        <v>198</v>
      </c>
    </row>
    <row r="54" spans="1:9" s="99" customFormat="1" ht="32.25" customHeight="1" x14ac:dyDescent="0.2">
      <c r="A54" s="106" t="s">
        <v>72</v>
      </c>
      <c r="B54" s="106" t="s">
        <v>12</v>
      </c>
      <c r="C54" s="97" t="s">
        <v>79</v>
      </c>
      <c r="D54" s="108">
        <v>41856</v>
      </c>
      <c r="E54" s="107">
        <v>11600</v>
      </c>
      <c r="F54" s="108">
        <f t="shared" si="1"/>
        <v>41886</v>
      </c>
      <c r="G54" s="107">
        <v>0</v>
      </c>
      <c r="H54" s="98">
        <f t="shared" si="2"/>
        <v>11600</v>
      </c>
      <c r="I54" s="94" t="s">
        <v>198</v>
      </c>
    </row>
    <row r="55" spans="1:9" s="99" customFormat="1" ht="32.25" customHeight="1" x14ac:dyDescent="0.2">
      <c r="A55" s="106" t="s">
        <v>72</v>
      </c>
      <c r="B55" s="106" t="s">
        <v>12</v>
      </c>
      <c r="C55" s="97" t="s">
        <v>80</v>
      </c>
      <c r="D55" s="108">
        <v>41899</v>
      </c>
      <c r="E55" s="107">
        <v>11600</v>
      </c>
      <c r="F55" s="108">
        <f t="shared" si="1"/>
        <v>41929</v>
      </c>
      <c r="G55" s="107">
        <v>0</v>
      </c>
      <c r="H55" s="98">
        <f t="shared" si="2"/>
        <v>11600</v>
      </c>
      <c r="I55" s="94" t="s">
        <v>198</v>
      </c>
    </row>
    <row r="56" spans="1:9" s="99" customFormat="1" ht="32.25" customHeight="1" x14ac:dyDescent="0.2">
      <c r="A56" s="106" t="s">
        <v>72</v>
      </c>
      <c r="B56" s="106" t="s">
        <v>12</v>
      </c>
      <c r="C56" s="97" t="s">
        <v>81</v>
      </c>
      <c r="D56" s="108">
        <v>41915</v>
      </c>
      <c r="E56" s="107">
        <v>11600</v>
      </c>
      <c r="F56" s="108">
        <f t="shared" ref="F56:F86" si="20">+D56+30</f>
        <v>41945</v>
      </c>
      <c r="G56" s="107">
        <v>0</v>
      </c>
      <c r="H56" s="98">
        <f t="shared" ref="H56:H86" si="21">E56-G56</f>
        <v>11600</v>
      </c>
      <c r="I56" s="94" t="s">
        <v>198</v>
      </c>
    </row>
    <row r="57" spans="1:9" s="99" customFormat="1" ht="32.25" customHeight="1" x14ac:dyDescent="0.2">
      <c r="A57" s="106" t="s">
        <v>72</v>
      </c>
      <c r="B57" s="106" t="s">
        <v>12</v>
      </c>
      <c r="C57" s="97" t="s">
        <v>82</v>
      </c>
      <c r="D57" s="108">
        <v>41947</v>
      </c>
      <c r="E57" s="107">
        <v>11600</v>
      </c>
      <c r="F57" s="108">
        <f t="shared" si="20"/>
        <v>41977</v>
      </c>
      <c r="G57" s="107">
        <v>0</v>
      </c>
      <c r="H57" s="98">
        <f t="shared" si="21"/>
        <v>11600</v>
      </c>
      <c r="I57" s="94" t="s">
        <v>198</v>
      </c>
    </row>
    <row r="58" spans="1:9" s="99" customFormat="1" ht="32.25" customHeight="1" x14ac:dyDescent="0.2">
      <c r="A58" s="106" t="s">
        <v>72</v>
      </c>
      <c r="B58" s="106" t="s">
        <v>12</v>
      </c>
      <c r="C58" s="97" t="s">
        <v>83</v>
      </c>
      <c r="D58" s="108">
        <v>41975</v>
      </c>
      <c r="E58" s="107">
        <v>11600</v>
      </c>
      <c r="F58" s="108">
        <f t="shared" si="20"/>
        <v>42005</v>
      </c>
      <c r="G58" s="107">
        <v>0</v>
      </c>
      <c r="H58" s="98">
        <f t="shared" si="21"/>
        <v>11600</v>
      </c>
      <c r="I58" s="94" t="s">
        <v>198</v>
      </c>
    </row>
    <row r="59" spans="1:9" s="99" customFormat="1" ht="32.25" customHeight="1" x14ac:dyDescent="0.2">
      <c r="A59" s="106" t="s">
        <v>72</v>
      </c>
      <c r="B59" s="106" t="s">
        <v>12</v>
      </c>
      <c r="C59" s="97" t="s">
        <v>84</v>
      </c>
      <c r="D59" s="108">
        <v>42011</v>
      </c>
      <c r="E59" s="107">
        <v>11600</v>
      </c>
      <c r="F59" s="108">
        <f t="shared" si="20"/>
        <v>42041</v>
      </c>
      <c r="G59" s="107">
        <v>0</v>
      </c>
      <c r="H59" s="98">
        <f t="shared" si="21"/>
        <v>11600</v>
      </c>
      <c r="I59" s="94" t="s">
        <v>198</v>
      </c>
    </row>
    <row r="60" spans="1:9" s="99" customFormat="1" ht="32.25" customHeight="1" x14ac:dyDescent="0.2">
      <c r="A60" s="106" t="s">
        <v>72</v>
      </c>
      <c r="B60" s="106" t="s">
        <v>12</v>
      </c>
      <c r="C60" s="97" t="s">
        <v>85</v>
      </c>
      <c r="D60" s="108">
        <v>42038</v>
      </c>
      <c r="E60" s="107">
        <v>11600</v>
      </c>
      <c r="F60" s="108">
        <f t="shared" si="20"/>
        <v>42068</v>
      </c>
      <c r="G60" s="107">
        <v>0</v>
      </c>
      <c r="H60" s="98">
        <f t="shared" si="21"/>
        <v>11600</v>
      </c>
      <c r="I60" s="94" t="s">
        <v>198</v>
      </c>
    </row>
    <row r="61" spans="1:9" s="99" customFormat="1" ht="32.25" customHeight="1" x14ac:dyDescent="0.2">
      <c r="A61" s="106" t="s">
        <v>72</v>
      </c>
      <c r="B61" s="106" t="s">
        <v>12</v>
      </c>
      <c r="C61" s="97" t="s">
        <v>86</v>
      </c>
      <c r="D61" s="108">
        <v>42066</v>
      </c>
      <c r="E61" s="107">
        <v>11600</v>
      </c>
      <c r="F61" s="108">
        <f t="shared" si="20"/>
        <v>42096</v>
      </c>
      <c r="G61" s="107">
        <v>0</v>
      </c>
      <c r="H61" s="98">
        <f t="shared" si="21"/>
        <v>11600</v>
      </c>
      <c r="I61" s="94" t="s">
        <v>198</v>
      </c>
    </row>
    <row r="62" spans="1:9" s="99" customFormat="1" ht="32.25" customHeight="1" x14ac:dyDescent="0.2">
      <c r="A62" s="106" t="s">
        <v>72</v>
      </c>
      <c r="B62" s="106" t="s">
        <v>12</v>
      </c>
      <c r="C62" s="97" t="s">
        <v>87</v>
      </c>
      <c r="D62" s="108">
        <v>42101</v>
      </c>
      <c r="E62" s="107">
        <v>11600</v>
      </c>
      <c r="F62" s="108">
        <f t="shared" si="20"/>
        <v>42131</v>
      </c>
      <c r="G62" s="107">
        <v>0</v>
      </c>
      <c r="H62" s="98">
        <f t="shared" si="21"/>
        <v>11600</v>
      </c>
      <c r="I62" s="94" t="s">
        <v>198</v>
      </c>
    </row>
    <row r="63" spans="1:9" s="99" customFormat="1" ht="32.25" customHeight="1" x14ac:dyDescent="0.2">
      <c r="A63" s="106" t="s">
        <v>72</v>
      </c>
      <c r="B63" s="106" t="s">
        <v>12</v>
      </c>
      <c r="C63" s="97" t="s">
        <v>88</v>
      </c>
      <c r="D63" s="108">
        <v>42129</v>
      </c>
      <c r="E63" s="107">
        <v>11600</v>
      </c>
      <c r="F63" s="108">
        <f t="shared" si="20"/>
        <v>42159</v>
      </c>
      <c r="G63" s="107">
        <v>0</v>
      </c>
      <c r="H63" s="98">
        <f t="shared" si="21"/>
        <v>11600</v>
      </c>
      <c r="I63" s="94" t="s">
        <v>198</v>
      </c>
    </row>
    <row r="64" spans="1:9" s="99" customFormat="1" ht="32.25" customHeight="1" x14ac:dyDescent="0.2">
      <c r="A64" s="106" t="s">
        <v>72</v>
      </c>
      <c r="B64" s="106" t="s">
        <v>12</v>
      </c>
      <c r="C64" s="97" t="s">
        <v>89</v>
      </c>
      <c r="D64" s="108">
        <v>42163</v>
      </c>
      <c r="E64" s="107">
        <v>11600</v>
      </c>
      <c r="F64" s="108">
        <f t="shared" si="20"/>
        <v>42193</v>
      </c>
      <c r="G64" s="107">
        <v>0</v>
      </c>
      <c r="H64" s="98">
        <f t="shared" si="21"/>
        <v>11600</v>
      </c>
      <c r="I64" s="94" t="s">
        <v>198</v>
      </c>
    </row>
    <row r="65" spans="1:9" s="99" customFormat="1" ht="32.25" customHeight="1" x14ac:dyDescent="0.2">
      <c r="A65" s="106" t="s">
        <v>91</v>
      </c>
      <c r="B65" s="106" t="s">
        <v>12</v>
      </c>
      <c r="C65" s="97" t="s">
        <v>90</v>
      </c>
      <c r="D65" s="108">
        <v>44869</v>
      </c>
      <c r="E65" s="107">
        <v>18219.2</v>
      </c>
      <c r="F65" s="108">
        <f t="shared" si="20"/>
        <v>44899</v>
      </c>
      <c r="G65" s="107">
        <v>0</v>
      </c>
      <c r="H65" s="98">
        <f t="shared" si="21"/>
        <v>18219.2</v>
      </c>
      <c r="I65" s="94" t="s">
        <v>197</v>
      </c>
    </row>
    <row r="66" spans="1:9" s="99" customFormat="1" ht="32.25" customHeight="1" x14ac:dyDescent="0.2">
      <c r="A66" s="106" t="s">
        <v>93</v>
      </c>
      <c r="B66" s="106" t="s">
        <v>12</v>
      </c>
      <c r="C66" s="97" t="s">
        <v>92</v>
      </c>
      <c r="D66" s="108">
        <v>44895</v>
      </c>
      <c r="E66" s="107">
        <v>53100</v>
      </c>
      <c r="F66" s="108">
        <f t="shared" si="20"/>
        <v>44925</v>
      </c>
      <c r="G66" s="107">
        <v>0</v>
      </c>
      <c r="H66" s="98">
        <f t="shared" si="21"/>
        <v>53100</v>
      </c>
      <c r="I66" s="94" t="s">
        <v>197</v>
      </c>
    </row>
    <row r="67" spans="1:9" s="99" customFormat="1" ht="32.25" customHeight="1" x14ac:dyDescent="0.2">
      <c r="A67" s="106" t="s">
        <v>95</v>
      </c>
      <c r="B67" s="106" t="s">
        <v>12</v>
      </c>
      <c r="C67" s="97" t="s">
        <v>94</v>
      </c>
      <c r="D67" s="108">
        <v>41379</v>
      </c>
      <c r="E67" s="107">
        <v>755.2</v>
      </c>
      <c r="F67" s="108">
        <f t="shared" si="20"/>
        <v>41409</v>
      </c>
      <c r="G67" s="107">
        <v>0</v>
      </c>
      <c r="H67" s="98">
        <f t="shared" si="21"/>
        <v>755.2</v>
      </c>
      <c r="I67" s="94" t="s">
        <v>198</v>
      </c>
    </row>
    <row r="68" spans="1:9" s="99" customFormat="1" ht="32.25" customHeight="1" x14ac:dyDescent="0.2">
      <c r="A68" s="106" t="s">
        <v>97</v>
      </c>
      <c r="B68" s="106" t="s">
        <v>98</v>
      </c>
      <c r="C68" s="97" t="s">
        <v>96</v>
      </c>
      <c r="D68" s="108">
        <v>44866</v>
      </c>
      <c r="E68" s="107">
        <v>13609.53</v>
      </c>
      <c r="F68" s="108">
        <f t="shared" si="20"/>
        <v>44896</v>
      </c>
      <c r="G68" s="107">
        <v>0</v>
      </c>
      <c r="H68" s="98">
        <f t="shared" si="21"/>
        <v>13609.53</v>
      </c>
      <c r="I68" s="94" t="s">
        <v>197</v>
      </c>
    </row>
    <row r="69" spans="1:9" s="99" customFormat="1" ht="32.25" customHeight="1" x14ac:dyDescent="0.2">
      <c r="A69" s="106" t="s">
        <v>100</v>
      </c>
      <c r="B69" s="106" t="s">
        <v>98</v>
      </c>
      <c r="C69" s="97" t="s">
        <v>99</v>
      </c>
      <c r="D69" s="108">
        <v>44634</v>
      </c>
      <c r="E69" s="107">
        <v>13609.53</v>
      </c>
      <c r="F69" s="108">
        <f t="shared" si="20"/>
        <v>44664</v>
      </c>
      <c r="G69" s="107">
        <v>0</v>
      </c>
      <c r="H69" s="98">
        <f t="shared" si="21"/>
        <v>13609.53</v>
      </c>
      <c r="I69" s="94" t="s">
        <v>198</v>
      </c>
    </row>
    <row r="70" spans="1:9" s="99" customFormat="1" ht="32.25" customHeight="1" x14ac:dyDescent="0.2">
      <c r="A70" s="106" t="s">
        <v>100</v>
      </c>
      <c r="B70" s="106" t="s">
        <v>98</v>
      </c>
      <c r="C70" s="97" t="s">
        <v>101</v>
      </c>
      <c r="D70" s="108">
        <v>44659</v>
      </c>
      <c r="E70" s="107">
        <v>13609.53</v>
      </c>
      <c r="F70" s="108">
        <f t="shared" si="20"/>
        <v>44689</v>
      </c>
      <c r="G70" s="107">
        <v>0</v>
      </c>
      <c r="H70" s="98">
        <f t="shared" si="21"/>
        <v>13609.53</v>
      </c>
      <c r="I70" s="94" t="s">
        <v>198</v>
      </c>
    </row>
    <row r="71" spans="1:9" s="99" customFormat="1" ht="32.25" customHeight="1" x14ac:dyDescent="0.2">
      <c r="A71" s="106" t="s">
        <v>100</v>
      </c>
      <c r="B71" s="106" t="s">
        <v>98</v>
      </c>
      <c r="C71" s="97" t="s">
        <v>102</v>
      </c>
      <c r="D71" s="108">
        <v>44700</v>
      </c>
      <c r="E71" s="107">
        <v>13609.53</v>
      </c>
      <c r="F71" s="108">
        <f t="shared" si="20"/>
        <v>44730</v>
      </c>
      <c r="G71" s="107">
        <v>0</v>
      </c>
      <c r="H71" s="98">
        <f t="shared" si="21"/>
        <v>13609.53</v>
      </c>
      <c r="I71" s="94" t="s">
        <v>198</v>
      </c>
    </row>
    <row r="72" spans="1:9" s="99" customFormat="1" ht="32.25" customHeight="1" x14ac:dyDescent="0.2">
      <c r="A72" s="106" t="s">
        <v>100</v>
      </c>
      <c r="B72" s="106" t="s">
        <v>98</v>
      </c>
      <c r="C72" s="97" t="s">
        <v>103</v>
      </c>
      <c r="D72" s="108">
        <v>44723</v>
      </c>
      <c r="E72" s="107">
        <v>13609.53</v>
      </c>
      <c r="F72" s="108">
        <f t="shared" si="20"/>
        <v>44753</v>
      </c>
      <c r="G72" s="107">
        <v>0</v>
      </c>
      <c r="H72" s="98">
        <f t="shared" si="21"/>
        <v>13609.53</v>
      </c>
      <c r="I72" s="94" t="s">
        <v>198</v>
      </c>
    </row>
    <row r="73" spans="1:9" s="99" customFormat="1" ht="32.25" customHeight="1" x14ac:dyDescent="0.2">
      <c r="A73" s="106" t="s">
        <v>100</v>
      </c>
      <c r="B73" s="106" t="s">
        <v>98</v>
      </c>
      <c r="C73" s="97" t="s">
        <v>54</v>
      </c>
      <c r="D73" s="108">
        <v>44754</v>
      </c>
      <c r="E73" s="107">
        <v>13609.53</v>
      </c>
      <c r="F73" s="108">
        <f t="shared" si="20"/>
        <v>44784</v>
      </c>
      <c r="G73" s="107">
        <v>0</v>
      </c>
      <c r="H73" s="98">
        <f t="shared" si="21"/>
        <v>13609.53</v>
      </c>
      <c r="I73" s="94" t="s">
        <v>198</v>
      </c>
    </row>
    <row r="74" spans="1:9" s="99" customFormat="1" ht="32.25" customHeight="1" x14ac:dyDescent="0.2">
      <c r="A74" s="106" t="s">
        <v>100</v>
      </c>
      <c r="B74" s="106" t="s">
        <v>98</v>
      </c>
      <c r="C74" s="97" t="s">
        <v>104</v>
      </c>
      <c r="D74" s="108">
        <v>44781</v>
      </c>
      <c r="E74" s="107">
        <v>13609.53</v>
      </c>
      <c r="F74" s="108">
        <f t="shared" si="20"/>
        <v>44811</v>
      </c>
      <c r="G74" s="107">
        <v>0</v>
      </c>
      <c r="H74" s="98">
        <f t="shared" si="21"/>
        <v>13609.53</v>
      </c>
      <c r="I74" s="94" t="s">
        <v>198</v>
      </c>
    </row>
    <row r="75" spans="1:9" s="99" customFormat="1" ht="32.25" customHeight="1" x14ac:dyDescent="0.2">
      <c r="A75" s="106" t="s">
        <v>100</v>
      </c>
      <c r="B75" s="106" t="s">
        <v>98</v>
      </c>
      <c r="C75" s="97" t="s">
        <v>105</v>
      </c>
      <c r="D75" s="108">
        <v>44811</v>
      </c>
      <c r="E75" s="107">
        <v>13609.53</v>
      </c>
      <c r="F75" s="108">
        <f t="shared" si="20"/>
        <v>44841</v>
      </c>
      <c r="G75" s="107">
        <v>0</v>
      </c>
      <c r="H75" s="98">
        <f t="shared" si="21"/>
        <v>13609.53</v>
      </c>
      <c r="I75" s="94" t="s">
        <v>198</v>
      </c>
    </row>
    <row r="76" spans="1:9" s="99" customFormat="1" ht="32.25" customHeight="1" x14ac:dyDescent="0.2">
      <c r="A76" s="106" t="s">
        <v>100</v>
      </c>
      <c r="B76" s="106" t="s">
        <v>98</v>
      </c>
      <c r="C76" s="97" t="s">
        <v>106</v>
      </c>
      <c r="D76" s="108">
        <v>44837</v>
      </c>
      <c r="E76" s="107">
        <v>13609.53</v>
      </c>
      <c r="F76" s="108">
        <f t="shared" si="20"/>
        <v>44867</v>
      </c>
      <c r="G76" s="107">
        <v>0</v>
      </c>
      <c r="H76" s="98">
        <f t="shared" si="21"/>
        <v>13609.53</v>
      </c>
      <c r="I76" s="94" t="s">
        <v>198</v>
      </c>
    </row>
    <row r="77" spans="1:9" s="99" customFormat="1" ht="32.25" customHeight="1" x14ac:dyDescent="0.2">
      <c r="A77" s="106" t="s">
        <v>108</v>
      </c>
      <c r="B77" s="106" t="s">
        <v>12</v>
      </c>
      <c r="C77" s="97" t="s">
        <v>107</v>
      </c>
      <c r="D77" s="108">
        <v>44894</v>
      </c>
      <c r="E77" s="107">
        <v>30000</v>
      </c>
      <c r="F77" s="108">
        <f t="shared" si="20"/>
        <v>44924</v>
      </c>
      <c r="G77" s="107">
        <v>0</v>
      </c>
      <c r="H77" s="98">
        <f t="shared" si="21"/>
        <v>30000</v>
      </c>
      <c r="I77" s="94" t="s">
        <v>197</v>
      </c>
    </row>
    <row r="78" spans="1:9" s="99" customFormat="1" ht="32.25" customHeight="1" x14ac:dyDescent="0.2">
      <c r="A78" s="106" t="s">
        <v>110</v>
      </c>
      <c r="B78" s="106" t="s">
        <v>12</v>
      </c>
      <c r="C78" s="97" t="s">
        <v>109</v>
      </c>
      <c r="D78" s="108">
        <v>44883</v>
      </c>
      <c r="E78" s="107">
        <v>689570.8</v>
      </c>
      <c r="F78" s="108">
        <f t="shared" ref="F78" si="22">+D78+30</f>
        <v>44913</v>
      </c>
      <c r="G78" s="107">
        <v>0</v>
      </c>
      <c r="H78" s="98">
        <f t="shared" ref="H78" si="23">E78-G78</f>
        <v>689570.8</v>
      </c>
      <c r="I78" s="94" t="s">
        <v>197</v>
      </c>
    </row>
    <row r="79" spans="1:9" s="99" customFormat="1" ht="32.25" customHeight="1" x14ac:dyDescent="0.2">
      <c r="A79" s="106" t="s">
        <v>112</v>
      </c>
      <c r="B79" s="106" t="s">
        <v>12</v>
      </c>
      <c r="C79" s="97" t="s">
        <v>111</v>
      </c>
      <c r="D79" s="108">
        <v>44868</v>
      </c>
      <c r="E79" s="107">
        <v>162013.5</v>
      </c>
      <c r="F79" s="108">
        <f t="shared" si="20"/>
        <v>44898</v>
      </c>
      <c r="G79" s="107">
        <v>0</v>
      </c>
      <c r="H79" s="98">
        <f t="shared" si="21"/>
        <v>162013.5</v>
      </c>
      <c r="I79" s="94" t="s">
        <v>197</v>
      </c>
    </row>
    <row r="80" spans="1:9" s="99" customFormat="1" ht="32.25" customHeight="1" x14ac:dyDescent="0.2">
      <c r="A80" s="106" t="s">
        <v>114</v>
      </c>
      <c r="B80" s="106" t="s">
        <v>115</v>
      </c>
      <c r="C80" s="97" t="s">
        <v>113</v>
      </c>
      <c r="D80" s="108">
        <v>44866</v>
      </c>
      <c r="E80" s="107">
        <v>74340</v>
      </c>
      <c r="F80" s="108">
        <f t="shared" si="20"/>
        <v>44896</v>
      </c>
      <c r="G80" s="107">
        <v>0</v>
      </c>
      <c r="H80" s="98">
        <f t="shared" si="21"/>
        <v>74340</v>
      </c>
      <c r="I80" s="94" t="s">
        <v>197</v>
      </c>
    </row>
    <row r="81" spans="1:9" s="99" customFormat="1" ht="32.25" customHeight="1" x14ac:dyDescent="0.2">
      <c r="A81" s="106" t="s">
        <v>114</v>
      </c>
      <c r="B81" s="106" t="s">
        <v>12</v>
      </c>
      <c r="C81" s="97" t="s">
        <v>116</v>
      </c>
      <c r="D81" s="108">
        <v>44866</v>
      </c>
      <c r="E81" s="107">
        <v>12000</v>
      </c>
      <c r="F81" s="108">
        <f t="shared" si="20"/>
        <v>44896</v>
      </c>
      <c r="G81" s="107">
        <v>0</v>
      </c>
      <c r="H81" s="98">
        <f t="shared" si="21"/>
        <v>12000</v>
      </c>
      <c r="I81" s="94" t="s">
        <v>197</v>
      </c>
    </row>
    <row r="82" spans="1:9" s="99" customFormat="1" ht="32.25" customHeight="1" x14ac:dyDescent="0.2">
      <c r="A82" s="106" t="s">
        <v>118</v>
      </c>
      <c r="B82" s="106" t="s">
        <v>12</v>
      </c>
      <c r="C82" s="97" t="s">
        <v>117</v>
      </c>
      <c r="D82" s="108">
        <v>44895</v>
      </c>
      <c r="E82" s="107">
        <v>337439.33</v>
      </c>
      <c r="F82" s="108">
        <f t="shared" si="20"/>
        <v>44925</v>
      </c>
      <c r="G82" s="107">
        <v>0</v>
      </c>
      <c r="H82" s="98">
        <f t="shared" ref="H82" si="24">E82-G82</f>
        <v>337439.33</v>
      </c>
      <c r="I82" s="94" t="s">
        <v>197</v>
      </c>
    </row>
    <row r="83" spans="1:9" s="99" customFormat="1" ht="32.25" customHeight="1" x14ac:dyDescent="0.2">
      <c r="A83" s="106" t="s">
        <v>120</v>
      </c>
      <c r="B83" s="106" t="s">
        <v>12</v>
      </c>
      <c r="C83" s="97" t="s">
        <v>119</v>
      </c>
      <c r="D83" s="108">
        <v>44867</v>
      </c>
      <c r="E83" s="107">
        <v>418206.23</v>
      </c>
      <c r="F83" s="108">
        <f t="shared" si="20"/>
        <v>44897</v>
      </c>
      <c r="G83" s="107">
        <v>0</v>
      </c>
      <c r="H83" s="98">
        <f t="shared" si="21"/>
        <v>418206.23</v>
      </c>
      <c r="I83" s="94" t="s">
        <v>197</v>
      </c>
    </row>
    <row r="84" spans="1:9" s="99" customFormat="1" ht="32.25" customHeight="1" x14ac:dyDescent="0.2">
      <c r="A84" s="106" t="s">
        <v>199</v>
      </c>
      <c r="B84" s="106" t="s">
        <v>123</v>
      </c>
      <c r="C84" s="97" t="s">
        <v>121</v>
      </c>
      <c r="D84" s="108">
        <v>44775</v>
      </c>
      <c r="E84" s="107">
        <v>14500</v>
      </c>
      <c r="F84" s="108">
        <f>+D84+30</f>
        <v>44805</v>
      </c>
      <c r="G84" s="107">
        <v>0</v>
      </c>
      <c r="H84" s="98">
        <f>E84-G84</f>
        <v>14500</v>
      </c>
      <c r="I84" s="94" t="s">
        <v>198</v>
      </c>
    </row>
    <row r="85" spans="1:9" s="99" customFormat="1" ht="32.25" customHeight="1" x14ac:dyDescent="0.2">
      <c r="A85" s="106" t="s">
        <v>122</v>
      </c>
      <c r="B85" s="106" t="s">
        <v>125</v>
      </c>
      <c r="C85" s="97" t="s">
        <v>124</v>
      </c>
      <c r="D85" s="108">
        <v>44791</v>
      </c>
      <c r="E85" s="107">
        <v>62721.37</v>
      </c>
      <c r="F85" s="108">
        <f t="shared" si="20"/>
        <v>44821</v>
      </c>
      <c r="G85" s="107">
        <v>0</v>
      </c>
      <c r="H85" s="98">
        <f t="shared" si="21"/>
        <v>62721.37</v>
      </c>
      <c r="I85" s="94" t="s">
        <v>198</v>
      </c>
    </row>
    <row r="86" spans="1:9" s="99" customFormat="1" ht="32.25" customHeight="1" x14ac:dyDescent="0.2">
      <c r="A86" s="106" t="s">
        <v>122</v>
      </c>
      <c r="B86" s="106" t="s">
        <v>125</v>
      </c>
      <c r="C86" s="97" t="s">
        <v>126</v>
      </c>
      <c r="D86" s="108">
        <v>44809</v>
      </c>
      <c r="E86" s="107">
        <v>62721.37</v>
      </c>
      <c r="F86" s="108">
        <f t="shared" si="20"/>
        <v>44839</v>
      </c>
      <c r="G86" s="107">
        <v>0</v>
      </c>
      <c r="H86" s="98">
        <f t="shared" si="21"/>
        <v>62721.37</v>
      </c>
      <c r="I86" s="94" t="s">
        <v>198</v>
      </c>
    </row>
    <row r="87" spans="1:9" s="99" customFormat="1" ht="32.25" customHeight="1" x14ac:dyDescent="0.2">
      <c r="A87" s="106" t="s">
        <v>199</v>
      </c>
      <c r="B87" s="106" t="s">
        <v>123</v>
      </c>
      <c r="C87" s="97" t="s">
        <v>127</v>
      </c>
      <c r="D87" s="108">
        <v>44809</v>
      </c>
      <c r="E87" s="107">
        <v>14500</v>
      </c>
      <c r="F87" s="108">
        <f>+D87+30</f>
        <v>44839</v>
      </c>
      <c r="G87" s="107">
        <v>0</v>
      </c>
      <c r="H87" s="98">
        <f>E87-G87</f>
        <v>14500</v>
      </c>
      <c r="I87" s="94" t="s">
        <v>198</v>
      </c>
    </row>
    <row r="88" spans="1:9" s="99" customFormat="1" ht="32.25" customHeight="1" x14ac:dyDescent="0.2">
      <c r="A88" s="106" t="s">
        <v>122</v>
      </c>
      <c r="B88" s="106" t="s">
        <v>125</v>
      </c>
      <c r="C88" s="97" t="s">
        <v>128</v>
      </c>
      <c r="D88" s="108">
        <v>44835</v>
      </c>
      <c r="E88" s="107">
        <v>67112.259999999995</v>
      </c>
      <c r="F88" s="108">
        <f>+D88+30</f>
        <v>44865</v>
      </c>
      <c r="G88" s="107">
        <v>0</v>
      </c>
      <c r="H88" s="98">
        <f>E88-G88</f>
        <v>67112.259999999995</v>
      </c>
      <c r="I88" s="94" t="s">
        <v>198</v>
      </c>
    </row>
    <row r="89" spans="1:9" s="99" customFormat="1" ht="32.25" customHeight="1" x14ac:dyDescent="0.2">
      <c r="A89" s="106" t="s">
        <v>199</v>
      </c>
      <c r="B89" s="106" t="s">
        <v>123</v>
      </c>
      <c r="C89" s="97" t="s">
        <v>129</v>
      </c>
      <c r="D89" s="108">
        <v>44835</v>
      </c>
      <c r="E89" s="107">
        <v>14500</v>
      </c>
      <c r="F89" s="108">
        <f>+D89+30</f>
        <v>44865</v>
      </c>
      <c r="G89" s="107">
        <v>0</v>
      </c>
      <c r="H89" s="98">
        <f>E89-G89</f>
        <v>14500</v>
      </c>
      <c r="I89" s="94" t="s">
        <v>198</v>
      </c>
    </row>
    <row r="90" spans="1:9" s="99" customFormat="1" ht="32.25" customHeight="1" x14ac:dyDescent="0.2">
      <c r="A90" s="106" t="s">
        <v>122</v>
      </c>
      <c r="B90" s="106" t="s">
        <v>125</v>
      </c>
      <c r="C90" s="97" t="s">
        <v>131</v>
      </c>
      <c r="D90" s="108">
        <v>44866</v>
      </c>
      <c r="E90" s="107">
        <v>67111.86</v>
      </c>
      <c r="F90" s="108">
        <f>+D90+30</f>
        <v>44896</v>
      </c>
      <c r="G90" s="107">
        <v>0</v>
      </c>
      <c r="H90" s="98">
        <f>E90-G90</f>
        <v>67111.86</v>
      </c>
      <c r="I90" s="94" t="s">
        <v>197</v>
      </c>
    </row>
    <row r="91" spans="1:9" s="99" customFormat="1" ht="32.25" customHeight="1" x14ac:dyDescent="0.2">
      <c r="A91" s="106" t="s">
        <v>122</v>
      </c>
      <c r="B91" s="106" t="s">
        <v>12</v>
      </c>
      <c r="C91" s="97" t="s">
        <v>130</v>
      </c>
      <c r="D91" s="108">
        <v>44866</v>
      </c>
      <c r="E91" s="107">
        <v>14500</v>
      </c>
      <c r="F91" s="108">
        <f>+D91+30</f>
        <v>44896</v>
      </c>
      <c r="G91" s="107">
        <v>0</v>
      </c>
      <c r="H91" s="98">
        <f>E91-G91</f>
        <v>14500</v>
      </c>
      <c r="I91" s="94" t="s">
        <v>197</v>
      </c>
    </row>
    <row r="92" spans="1:9" s="99" customFormat="1" ht="32.25" customHeight="1" x14ac:dyDescent="0.2">
      <c r="A92" s="106" t="s">
        <v>133</v>
      </c>
      <c r="B92" s="106" t="s">
        <v>12</v>
      </c>
      <c r="C92" s="97" t="s">
        <v>132</v>
      </c>
      <c r="D92" s="108">
        <v>44869</v>
      </c>
      <c r="E92" s="107">
        <v>29264</v>
      </c>
      <c r="F92" s="108">
        <f t="shared" ref="F92:F126" si="25">+D92+30</f>
        <v>44899</v>
      </c>
      <c r="G92" s="107">
        <v>0</v>
      </c>
      <c r="H92" s="98">
        <f t="shared" ref="H92:H126" si="26">E92-G92</f>
        <v>29264</v>
      </c>
      <c r="I92" s="94" t="s">
        <v>197</v>
      </c>
    </row>
    <row r="93" spans="1:9" s="99" customFormat="1" ht="32.25" customHeight="1" x14ac:dyDescent="0.2">
      <c r="A93" s="106" t="s">
        <v>134</v>
      </c>
      <c r="B93" s="106" t="s">
        <v>12</v>
      </c>
      <c r="C93" s="97" t="s">
        <v>132</v>
      </c>
      <c r="D93" s="108">
        <v>44868</v>
      </c>
      <c r="E93" s="107">
        <v>80000</v>
      </c>
      <c r="F93" s="108">
        <f t="shared" si="25"/>
        <v>44898</v>
      </c>
      <c r="G93" s="107">
        <v>0</v>
      </c>
      <c r="H93" s="98">
        <f t="shared" si="26"/>
        <v>80000</v>
      </c>
      <c r="I93" s="94" t="s">
        <v>197</v>
      </c>
    </row>
    <row r="94" spans="1:9" s="99" customFormat="1" ht="32.25" customHeight="1" x14ac:dyDescent="0.2">
      <c r="A94" s="106" t="s">
        <v>136</v>
      </c>
      <c r="B94" s="106" t="s">
        <v>137</v>
      </c>
      <c r="C94" s="97" t="s">
        <v>135</v>
      </c>
      <c r="D94" s="108">
        <v>44870</v>
      </c>
      <c r="E94" s="107">
        <v>662759.64999999991</v>
      </c>
      <c r="F94" s="108">
        <f t="shared" si="25"/>
        <v>44900</v>
      </c>
      <c r="G94" s="107">
        <v>0</v>
      </c>
      <c r="H94" s="98">
        <f t="shared" si="26"/>
        <v>662759.64999999991</v>
      </c>
      <c r="I94" s="94" t="s">
        <v>197</v>
      </c>
    </row>
    <row r="95" spans="1:9" s="99" customFormat="1" ht="32.25" customHeight="1" x14ac:dyDescent="0.2">
      <c r="A95" s="106" t="s">
        <v>139</v>
      </c>
      <c r="B95" s="106" t="s">
        <v>140</v>
      </c>
      <c r="C95" s="97" t="s">
        <v>138</v>
      </c>
      <c r="D95" s="108">
        <v>44874</v>
      </c>
      <c r="E95" s="107">
        <v>150000</v>
      </c>
      <c r="F95" s="108">
        <f t="shared" si="25"/>
        <v>44904</v>
      </c>
      <c r="G95" s="107">
        <v>0</v>
      </c>
      <c r="H95" s="98">
        <f t="shared" si="26"/>
        <v>150000</v>
      </c>
      <c r="I95" s="94" t="s">
        <v>197</v>
      </c>
    </row>
    <row r="96" spans="1:9" s="99" customFormat="1" ht="32.25" customHeight="1" x14ac:dyDescent="0.2">
      <c r="A96" s="106" t="s">
        <v>139</v>
      </c>
      <c r="B96" s="106" t="s">
        <v>142</v>
      </c>
      <c r="C96" s="97" t="s">
        <v>141</v>
      </c>
      <c r="D96" s="108">
        <v>44874</v>
      </c>
      <c r="E96" s="107">
        <v>120000</v>
      </c>
      <c r="F96" s="108">
        <f t="shared" si="25"/>
        <v>44904</v>
      </c>
      <c r="G96" s="107">
        <v>0</v>
      </c>
      <c r="H96" s="98">
        <f t="shared" si="26"/>
        <v>120000</v>
      </c>
      <c r="I96" s="94" t="s">
        <v>197</v>
      </c>
    </row>
    <row r="97" spans="1:9" s="99" customFormat="1" ht="32.25" customHeight="1" x14ac:dyDescent="0.2">
      <c r="A97" s="106" t="s">
        <v>144</v>
      </c>
      <c r="B97" s="106" t="s">
        <v>12</v>
      </c>
      <c r="C97" s="97" t="s">
        <v>143</v>
      </c>
      <c r="D97" s="108">
        <v>44895</v>
      </c>
      <c r="E97" s="107">
        <v>13275</v>
      </c>
      <c r="F97" s="108">
        <f t="shared" si="25"/>
        <v>44925</v>
      </c>
      <c r="G97" s="107">
        <v>0</v>
      </c>
      <c r="H97" s="98">
        <f t="shared" si="26"/>
        <v>13275</v>
      </c>
      <c r="I97" s="94" t="s">
        <v>197</v>
      </c>
    </row>
    <row r="98" spans="1:9" s="99" customFormat="1" ht="32.25" customHeight="1" x14ac:dyDescent="0.2">
      <c r="A98" s="106" t="s">
        <v>146</v>
      </c>
      <c r="B98" s="106" t="s">
        <v>12</v>
      </c>
      <c r="C98" s="97" t="s">
        <v>145</v>
      </c>
      <c r="D98" s="108">
        <v>44888</v>
      </c>
      <c r="E98" s="107">
        <v>806247.83</v>
      </c>
      <c r="F98" s="108">
        <f t="shared" ref="F98" si="27">+D98+30</f>
        <v>44918</v>
      </c>
      <c r="G98" s="107">
        <v>0</v>
      </c>
      <c r="H98" s="98">
        <f t="shared" ref="H98" si="28">E98-G98</f>
        <v>806247.83</v>
      </c>
      <c r="I98" s="94" t="s">
        <v>197</v>
      </c>
    </row>
    <row r="99" spans="1:9" s="99" customFormat="1" ht="32.25" customHeight="1" x14ac:dyDescent="0.2">
      <c r="A99" s="106" t="s">
        <v>148</v>
      </c>
      <c r="B99" s="106" t="s">
        <v>12</v>
      </c>
      <c r="C99" s="97" t="s">
        <v>147</v>
      </c>
      <c r="D99" s="108">
        <v>41908</v>
      </c>
      <c r="E99" s="107">
        <v>16661.599999999999</v>
      </c>
      <c r="F99" s="108">
        <f t="shared" si="25"/>
        <v>41938</v>
      </c>
      <c r="G99" s="107">
        <v>0</v>
      </c>
      <c r="H99" s="98">
        <f t="shared" si="26"/>
        <v>16661.599999999999</v>
      </c>
      <c r="I99" s="94" t="s">
        <v>198</v>
      </c>
    </row>
    <row r="100" spans="1:9" s="99" customFormat="1" ht="32.25" customHeight="1" x14ac:dyDescent="0.2">
      <c r="A100" s="106" t="s">
        <v>150</v>
      </c>
      <c r="B100" s="106" t="s">
        <v>200</v>
      </c>
      <c r="C100" s="97" t="s">
        <v>149</v>
      </c>
      <c r="D100" s="108">
        <v>44869</v>
      </c>
      <c r="E100" s="107">
        <v>14792.67</v>
      </c>
      <c r="F100" s="108">
        <f t="shared" si="25"/>
        <v>44899</v>
      </c>
      <c r="G100" s="107">
        <v>0</v>
      </c>
      <c r="H100" s="98">
        <f t="shared" si="26"/>
        <v>14792.67</v>
      </c>
      <c r="I100" s="94" t="s">
        <v>197</v>
      </c>
    </row>
    <row r="101" spans="1:9" s="99" customFormat="1" ht="32.25" customHeight="1" x14ac:dyDescent="0.2">
      <c r="A101" s="106" t="s">
        <v>150</v>
      </c>
      <c r="B101" s="106" t="s">
        <v>200</v>
      </c>
      <c r="C101" s="97" t="s">
        <v>151</v>
      </c>
      <c r="D101" s="108">
        <v>44888</v>
      </c>
      <c r="E101" s="107">
        <v>78480</v>
      </c>
      <c r="F101" s="108">
        <f t="shared" ref="F101" si="29">+D101+30</f>
        <v>44918</v>
      </c>
      <c r="G101" s="107">
        <v>0</v>
      </c>
      <c r="H101" s="98">
        <f t="shared" ref="H101" si="30">E101-G101</f>
        <v>78480</v>
      </c>
      <c r="I101" s="94" t="s">
        <v>197</v>
      </c>
    </row>
    <row r="102" spans="1:9" s="99" customFormat="1" ht="32.25" customHeight="1" x14ac:dyDescent="0.2">
      <c r="A102" s="106" t="s">
        <v>153</v>
      </c>
      <c r="B102" s="106" t="s">
        <v>12</v>
      </c>
      <c r="C102" s="97" t="s">
        <v>152</v>
      </c>
      <c r="D102" s="108">
        <v>44889</v>
      </c>
      <c r="E102" s="107">
        <v>750000</v>
      </c>
      <c r="F102" s="108">
        <f t="shared" ref="F102" si="31">+D102+30</f>
        <v>44919</v>
      </c>
      <c r="G102" s="107">
        <v>0</v>
      </c>
      <c r="H102" s="98">
        <f t="shared" ref="H102" si="32">E102-G102</f>
        <v>750000</v>
      </c>
      <c r="I102" s="94" t="s">
        <v>197</v>
      </c>
    </row>
    <row r="103" spans="1:9" s="99" customFormat="1" ht="32.25" customHeight="1" x14ac:dyDescent="0.2">
      <c r="A103" s="106" t="s">
        <v>155</v>
      </c>
      <c r="B103" s="106" t="s">
        <v>156</v>
      </c>
      <c r="C103" s="97" t="s">
        <v>154</v>
      </c>
      <c r="D103" s="108">
        <v>44866</v>
      </c>
      <c r="E103" s="107">
        <v>24250.959999999999</v>
      </c>
      <c r="F103" s="108">
        <f t="shared" ref="F103" si="33">+D103+30</f>
        <v>44896</v>
      </c>
      <c r="G103" s="107">
        <v>0</v>
      </c>
      <c r="H103" s="98">
        <f t="shared" ref="H103" si="34">E103-G103</f>
        <v>24250.959999999999</v>
      </c>
      <c r="I103" s="94" t="s">
        <v>197</v>
      </c>
    </row>
    <row r="104" spans="1:9" s="99" customFormat="1" ht="32.25" customHeight="1" x14ac:dyDescent="0.2">
      <c r="A104" s="106" t="s">
        <v>155</v>
      </c>
      <c r="B104" s="106" t="s">
        <v>156</v>
      </c>
      <c r="C104" s="97" t="s">
        <v>157</v>
      </c>
      <c r="D104" s="108">
        <v>44866</v>
      </c>
      <c r="E104" s="107">
        <v>6359.49</v>
      </c>
      <c r="F104" s="108">
        <f t="shared" ref="F104" si="35">+D104+30</f>
        <v>44896</v>
      </c>
      <c r="G104" s="107">
        <v>0</v>
      </c>
      <c r="H104" s="98">
        <f t="shared" ref="H104" si="36">E104-G104</f>
        <v>6359.49</v>
      </c>
      <c r="I104" s="94" t="s">
        <v>197</v>
      </c>
    </row>
    <row r="105" spans="1:9" s="99" customFormat="1" ht="32.25" customHeight="1" x14ac:dyDescent="0.2">
      <c r="A105" s="106" t="s">
        <v>155</v>
      </c>
      <c r="B105" s="106" t="s">
        <v>156</v>
      </c>
      <c r="C105" s="97" t="s">
        <v>158</v>
      </c>
      <c r="D105" s="108">
        <v>44890</v>
      </c>
      <c r="E105" s="107">
        <v>14500</v>
      </c>
      <c r="F105" s="108">
        <f t="shared" ref="F105:F110" si="37">+D105+30</f>
        <v>44920</v>
      </c>
      <c r="G105" s="107">
        <v>0</v>
      </c>
      <c r="H105" s="98">
        <f t="shared" ref="H105:H110" si="38">E105-G105</f>
        <v>14500</v>
      </c>
      <c r="I105" s="94" t="s">
        <v>197</v>
      </c>
    </row>
    <row r="106" spans="1:9" s="99" customFormat="1" ht="32.25" customHeight="1" x14ac:dyDescent="0.2">
      <c r="A106" s="106" t="s">
        <v>155</v>
      </c>
      <c r="B106" s="106" t="s">
        <v>156</v>
      </c>
      <c r="C106" s="97" t="s">
        <v>159</v>
      </c>
      <c r="D106" s="108">
        <v>44876</v>
      </c>
      <c r="E106" s="107">
        <v>322125.76</v>
      </c>
      <c r="F106" s="108">
        <f t="shared" si="37"/>
        <v>44906</v>
      </c>
      <c r="G106" s="107">
        <v>0</v>
      </c>
      <c r="H106" s="98">
        <f t="shared" si="38"/>
        <v>322125.76</v>
      </c>
      <c r="I106" s="94" t="s">
        <v>197</v>
      </c>
    </row>
    <row r="107" spans="1:9" s="99" customFormat="1" ht="32.25" customHeight="1" x14ac:dyDescent="0.2">
      <c r="A107" s="106" t="s">
        <v>155</v>
      </c>
      <c r="B107" s="106" t="s">
        <v>156</v>
      </c>
      <c r="C107" s="97" t="s">
        <v>160</v>
      </c>
      <c r="D107" s="108">
        <v>44893</v>
      </c>
      <c r="E107" s="107">
        <v>56202</v>
      </c>
      <c r="F107" s="108">
        <f t="shared" si="37"/>
        <v>44923</v>
      </c>
      <c r="G107" s="107">
        <v>0</v>
      </c>
      <c r="H107" s="98">
        <f t="shared" si="38"/>
        <v>56202</v>
      </c>
      <c r="I107" s="94" t="s">
        <v>197</v>
      </c>
    </row>
    <row r="108" spans="1:9" s="99" customFormat="1" ht="32.25" customHeight="1" x14ac:dyDescent="0.2">
      <c r="A108" s="106" t="s">
        <v>155</v>
      </c>
      <c r="B108" s="106" t="s">
        <v>156</v>
      </c>
      <c r="C108" s="97" t="s">
        <v>161</v>
      </c>
      <c r="D108" s="108">
        <v>44890</v>
      </c>
      <c r="E108" s="107">
        <v>212303.2</v>
      </c>
      <c r="F108" s="108">
        <f t="shared" si="37"/>
        <v>44920</v>
      </c>
      <c r="G108" s="107">
        <v>0</v>
      </c>
      <c r="H108" s="98">
        <f t="shared" si="38"/>
        <v>212303.2</v>
      </c>
      <c r="I108" s="94" t="s">
        <v>197</v>
      </c>
    </row>
    <row r="109" spans="1:9" s="99" customFormat="1" ht="32.25" customHeight="1" x14ac:dyDescent="0.2">
      <c r="A109" s="106" t="s">
        <v>155</v>
      </c>
      <c r="B109" s="106" t="s">
        <v>156</v>
      </c>
      <c r="C109" s="97" t="s">
        <v>162</v>
      </c>
      <c r="D109" s="108">
        <v>44890</v>
      </c>
      <c r="E109" s="107">
        <v>5800</v>
      </c>
      <c r="F109" s="108">
        <f t="shared" si="37"/>
        <v>44920</v>
      </c>
      <c r="G109" s="107">
        <v>0</v>
      </c>
      <c r="H109" s="98">
        <f t="shared" si="38"/>
        <v>5800</v>
      </c>
      <c r="I109" s="94" t="s">
        <v>197</v>
      </c>
    </row>
    <row r="110" spans="1:9" s="99" customFormat="1" ht="32.25" customHeight="1" x14ac:dyDescent="0.2">
      <c r="A110" s="106" t="s">
        <v>155</v>
      </c>
      <c r="B110" s="106" t="s">
        <v>156</v>
      </c>
      <c r="C110" s="97" t="s">
        <v>163</v>
      </c>
      <c r="D110" s="108">
        <v>44895</v>
      </c>
      <c r="E110" s="107">
        <v>1609976.5</v>
      </c>
      <c r="F110" s="108">
        <f t="shared" si="37"/>
        <v>44925</v>
      </c>
      <c r="G110" s="107">
        <v>0</v>
      </c>
      <c r="H110" s="98">
        <f t="shared" si="38"/>
        <v>1609976.5</v>
      </c>
      <c r="I110" s="94" t="s">
        <v>197</v>
      </c>
    </row>
    <row r="111" spans="1:9" s="99" customFormat="1" ht="32.25" customHeight="1" x14ac:dyDescent="0.2">
      <c r="A111" s="106" t="s">
        <v>165</v>
      </c>
      <c r="B111" s="106" t="s">
        <v>12</v>
      </c>
      <c r="C111" s="97" t="s">
        <v>164</v>
      </c>
      <c r="D111" s="108">
        <v>44889</v>
      </c>
      <c r="E111" s="107">
        <v>143871.5</v>
      </c>
      <c r="F111" s="108">
        <f t="shared" ref="F111" si="39">+D111+30</f>
        <v>44919</v>
      </c>
      <c r="G111" s="107">
        <v>0</v>
      </c>
      <c r="H111" s="98">
        <f t="shared" ref="H111" si="40">E111-G111</f>
        <v>143871.5</v>
      </c>
      <c r="I111" s="94" t="s">
        <v>197</v>
      </c>
    </row>
    <row r="112" spans="1:9" s="99" customFormat="1" ht="32.25" customHeight="1" x14ac:dyDescent="0.2">
      <c r="A112" s="106" t="s">
        <v>167</v>
      </c>
      <c r="B112" s="106" t="s">
        <v>12</v>
      </c>
      <c r="C112" s="97" t="s">
        <v>166</v>
      </c>
      <c r="D112" s="108">
        <v>44879</v>
      </c>
      <c r="E112" s="107">
        <v>2500</v>
      </c>
      <c r="F112" s="108">
        <f t="shared" ref="F112" si="41">+D112+30</f>
        <v>44909</v>
      </c>
      <c r="G112" s="107">
        <v>0</v>
      </c>
      <c r="H112" s="98">
        <f t="shared" ref="H112" si="42">E112-G112</f>
        <v>2500</v>
      </c>
      <c r="I112" s="94" t="s">
        <v>197</v>
      </c>
    </row>
    <row r="113" spans="1:9" s="99" customFormat="1" ht="32.25" customHeight="1" x14ac:dyDescent="0.2">
      <c r="A113" s="106" t="s">
        <v>169</v>
      </c>
      <c r="B113" s="106" t="s">
        <v>12</v>
      </c>
      <c r="C113" s="97" t="s">
        <v>168</v>
      </c>
      <c r="D113" s="108">
        <v>44882</v>
      </c>
      <c r="E113" s="107">
        <v>46773.4</v>
      </c>
      <c r="F113" s="108">
        <f t="shared" ref="F113" si="43">+D113+30</f>
        <v>44912</v>
      </c>
      <c r="G113" s="107">
        <v>0</v>
      </c>
      <c r="H113" s="98">
        <f t="shared" ref="H113" si="44">E113-G113</f>
        <v>46773.4</v>
      </c>
      <c r="I113" s="94" t="s">
        <v>197</v>
      </c>
    </row>
    <row r="114" spans="1:9" s="99" customFormat="1" ht="32.25" customHeight="1" x14ac:dyDescent="0.2">
      <c r="A114" s="106" t="s">
        <v>171</v>
      </c>
      <c r="B114" s="106" t="s">
        <v>172</v>
      </c>
      <c r="C114" s="97" t="s">
        <v>173</v>
      </c>
      <c r="D114" s="108">
        <v>44875</v>
      </c>
      <c r="E114" s="107">
        <v>180540</v>
      </c>
      <c r="F114" s="108">
        <f t="shared" si="25"/>
        <v>44905</v>
      </c>
      <c r="G114" s="107">
        <v>0</v>
      </c>
      <c r="H114" s="98">
        <f t="shared" si="26"/>
        <v>180540</v>
      </c>
      <c r="I114" s="94" t="s">
        <v>197</v>
      </c>
    </row>
    <row r="115" spans="1:9" s="99" customFormat="1" ht="32.25" customHeight="1" x14ac:dyDescent="0.2">
      <c r="A115" s="106" t="s">
        <v>171</v>
      </c>
      <c r="B115" s="106" t="s">
        <v>172</v>
      </c>
      <c r="C115" s="97" t="s">
        <v>170</v>
      </c>
      <c r="D115" s="108">
        <v>44895</v>
      </c>
      <c r="E115" s="107">
        <v>47200</v>
      </c>
      <c r="F115" s="108">
        <f t="shared" si="25"/>
        <v>44925</v>
      </c>
      <c r="G115" s="107">
        <v>0</v>
      </c>
      <c r="H115" s="98">
        <f t="shared" si="26"/>
        <v>47200</v>
      </c>
      <c r="I115" s="94" t="s">
        <v>197</v>
      </c>
    </row>
    <row r="116" spans="1:9" s="99" customFormat="1" ht="32.25" customHeight="1" x14ac:dyDescent="0.2">
      <c r="A116" s="106" t="s">
        <v>171</v>
      </c>
      <c r="B116" s="106" t="s">
        <v>12</v>
      </c>
      <c r="C116" s="97" t="s">
        <v>174</v>
      </c>
      <c r="D116" s="108">
        <v>44895</v>
      </c>
      <c r="E116" s="107">
        <v>56999.99</v>
      </c>
      <c r="F116" s="108">
        <f t="shared" ref="F116" si="45">+D116+30</f>
        <v>44925</v>
      </c>
      <c r="G116" s="107">
        <v>0</v>
      </c>
      <c r="H116" s="98">
        <f t="shared" ref="H116" si="46">E116-G116</f>
        <v>56999.99</v>
      </c>
      <c r="I116" s="94" t="s">
        <v>197</v>
      </c>
    </row>
    <row r="117" spans="1:9" s="99" customFormat="1" ht="32.25" customHeight="1" x14ac:dyDescent="0.2">
      <c r="A117" s="106" t="s">
        <v>171</v>
      </c>
      <c r="B117" s="106" t="s">
        <v>172</v>
      </c>
      <c r="C117" s="97" t="s">
        <v>175</v>
      </c>
      <c r="D117" s="108">
        <v>44895</v>
      </c>
      <c r="E117" s="107">
        <v>217999.99</v>
      </c>
      <c r="F117" s="108">
        <f t="shared" ref="F117" si="47">+D117+30</f>
        <v>44925</v>
      </c>
      <c r="G117" s="107">
        <v>0</v>
      </c>
      <c r="H117" s="98">
        <f t="shared" ref="H117" si="48">E117-G117</f>
        <v>217999.99</v>
      </c>
      <c r="I117" s="94" t="s">
        <v>197</v>
      </c>
    </row>
    <row r="118" spans="1:9" s="99" customFormat="1" ht="32.25" customHeight="1" x14ac:dyDescent="0.2">
      <c r="A118" s="106" t="s">
        <v>177</v>
      </c>
      <c r="B118" s="106" t="s">
        <v>178</v>
      </c>
      <c r="C118" s="97" t="s">
        <v>176</v>
      </c>
      <c r="D118" s="108">
        <v>44880</v>
      </c>
      <c r="E118" s="107">
        <v>94166.6</v>
      </c>
      <c r="F118" s="108">
        <f t="shared" ref="F118" si="49">+D118+30</f>
        <v>44910</v>
      </c>
      <c r="G118" s="107">
        <v>0</v>
      </c>
      <c r="H118" s="98">
        <f t="shared" ref="H118" si="50">E118-G118</f>
        <v>94166.6</v>
      </c>
      <c r="I118" s="94" t="s">
        <v>197</v>
      </c>
    </row>
    <row r="119" spans="1:9" s="99" customFormat="1" ht="32.25" customHeight="1" x14ac:dyDescent="0.2">
      <c r="A119" s="106" t="s">
        <v>180</v>
      </c>
      <c r="B119" s="106" t="s">
        <v>12</v>
      </c>
      <c r="C119" s="97" t="s">
        <v>179</v>
      </c>
      <c r="D119" s="108">
        <v>44853</v>
      </c>
      <c r="E119" s="107">
        <v>5000</v>
      </c>
      <c r="F119" s="108">
        <f t="shared" si="25"/>
        <v>44883</v>
      </c>
      <c r="G119" s="107">
        <v>0</v>
      </c>
      <c r="H119" s="98">
        <f t="shared" si="26"/>
        <v>5000</v>
      </c>
      <c r="I119" s="94" t="s">
        <v>198</v>
      </c>
    </row>
    <row r="120" spans="1:9" s="99" customFormat="1" ht="32.25" customHeight="1" x14ac:dyDescent="0.2">
      <c r="A120" s="106" t="s">
        <v>180</v>
      </c>
      <c r="B120" s="106" t="s">
        <v>12</v>
      </c>
      <c r="C120" s="97" t="s">
        <v>181</v>
      </c>
      <c r="D120" s="108">
        <v>44853</v>
      </c>
      <c r="E120" s="107">
        <v>5000</v>
      </c>
      <c r="F120" s="108">
        <f t="shared" si="25"/>
        <v>44883</v>
      </c>
      <c r="G120" s="107">
        <v>0</v>
      </c>
      <c r="H120" s="98">
        <f t="shared" si="26"/>
        <v>5000</v>
      </c>
      <c r="I120" s="94" t="s">
        <v>198</v>
      </c>
    </row>
    <row r="121" spans="1:9" s="99" customFormat="1" ht="32.25" customHeight="1" x14ac:dyDescent="0.2">
      <c r="A121" s="106" t="s">
        <v>180</v>
      </c>
      <c r="B121" s="106" t="s">
        <v>12</v>
      </c>
      <c r="C121" s="97" t="s">
        <v>182</v>
      </c>
      <c r="D121" s="108">
        <v>44853</v>
      </c>
      <c r="E121" s="107">
        <v>5000</v>
      </c>
      <c r="F121" s="108">
        <f t="shared" si="25"/>
        <v>44883</v>
      </c>
      <c r="G121" s="107">
        <v>0</v>
      </c>
      <c r="H121" s="98">
        <f t="shared" si="26"/>
        <v>5000</v>
      </c>
      <c r="I121" s="94" t="s">
        <v>198</v>
      </c>
    </row>
    <row r="122" spans="1:9" s="99" customFormat="1" ht="32.25" customHeight="1" x14ac:dyDescent="0.2">
      <c r="A122" s="106" t="s">
        <v>180</v>
      </c>
      <c r="B122" s="106" t="s">
        <v>12</v>
      </c>
      <c r="C122" s="97" t="s">
        <v>183</v>
      </c>
      <c r="D122" s="108">
        <v>44853</v>
      </c>
      <c r="E122" s="107">
        <v>20000</v>
      </c>
      <c r="F122" s="108">
        <f t="shared" si="25"/>
        <v>44883</v>
      </c>
      <c r="G122" s="107">
        <v>0</v>
      </c>
      <c r="H122" s="98">
        <f t="shared" si="26"/>
        <v>20000</v>
      </c>
      <c r="I122" s="94" t="s">
        <v>198</v>
      </c>
    </row>
    <row r="123" spans="1:9" s="99" customFormat="1" ht="32.25" customHeight="1" x14ac:dyDescent="0.2">
      <c r="A123" s="106" t="s">
        <v>180</v>
      </c>
      <c r="B123" s="106" t="s">
        <v>12</v>
      </c>
      <c r="C123" s="97" t="s">
        <v>184</v>
      </c>
      <c r="D123" s="108">
        <v>44853</v>
      </c>
      <c r="E123" s="107">
        <v>20000</v>
      </c>
      <c r="F123" s="108">
        <f t="shared" si="25"/>
        <v>44883</v>
      </c>
      <c r="G123" s="107">
        <v>0</v>
      </c>
      <c r="H123" s="98">
        <f t="shared" si="26"/>
        <v>20000</v>
      </c>
      <c r="I123" s="94" t="s">
        <v>198</v>
      </c>
    </row>
    <row r="124" spans="1:9" s="99" customFormat="1" ht="32.25" customHeight="1" x14ac:dyDescent="0.2">
      <c r="A124" s="106" t="s">
        <v>186</v>
      </c>
      <c r="B124" s="106" t="s">
        <v>12</v>
      </c>
      <c r="C124" s="97" t="s">
        <v>185</v>
      </c>
      <c r="D124" s="108">
        <v>44893</v>
      </c>
      <c r="E124" s="107">
        <v>124657.84</v>
      </c>
      <c r="F124" s="108">
        <f t="shared" si="25"/>
        <v>44923</v>
      </c>
      <c r="G124" s="107">
        <v>0</v>
      </c>
      <c r="H124" s="98">
        <f t="shared" si="26"/>
        <v>124657.84</v>
      </c>
      <c r="I124" s="94" t="s">
        <v>197</v>
      </c>
    </row>
    <row r="125" spans="1:9" s="99" customFormat="1" ht="32.25" customHeight="1" x14ac:dyDescent="0.2">
      <c r="A125" s="106" t="s">
        <v>187</v>
      </c>
      <c r="B125" s="106" t="s">
        <v>12</v>
      </c>
      <c r="C125" s="97" t="s">
        <v>21</v>
      </c>
      <c r="D125" s="108">
        <v>44845</v>
      </c>
      <c r="E125" s="107">
        <v>39200</v>
      </c>
      <c r="F125" s="108">
        <f t="shared" si="25"/>
        <v>44875</v>
      </c>
      <c r="G125" s="107">
        <v>0</v>
      </c>
      <c r="H125" s="98">
        <f t="shared" si="26"/>
        <v>39200</v>
      </c>
      <c r="I125" s="94" t="s">
        <v>198</v>
      </c>
    </row>
    <row r="126" spans="1:9" s="99" customFormat="1" ht="32.25" customHeight="1" x14ac:dyDescent="0.2">
      <c r="A126" s="106" t="s">
        <v>187</v>
      </c>
      <c r="B126" s="106" t="s">
        <v>12</v>
      </c>
      <c r="C126" s="97" t="s">
        <v>188</v>
      </c>
      <c r="D126" s="108">
        <v>44874</v>
      </c>
      <c r="E126" s="107">
        <v>39200</v>
      </c>
      <c r="F126" s="108">
        <f t="shared" si="25"/>
        <v>44904</v>
      </c>
      <c r="G126" s="107">
        <v>0</v>
      </c>
      <c r="H126" s="98">
        <f t="shared" si="26"/>
        <v>39200</v>
      </c>
      <c r="I126" s="94" t="s">
        <v>197</v>
      </c>
    </row>
    <row r="127" spans="1:9" s="99" customFormat="1" ht="55.5" customHeight="1" x14ac:dyDescent="0.2">
      <c r="A127" s="96"/>
      <c r="B127" s="96"/>
      <c r="C127" s="95"/>
      <c r="D127" s="94"/>
      <c r="E127" s="115">
        <f>SUM(E13:E126)</f>
        <v>14519969.630000003</v>
      </c>
      <c r="F127" s="94"/>
      <c r="G127" s="115">
        <f>SUM(G13:G126)</f>
        <v>0</v>
      </c>
      <c r="H127" s="115">
        <f>SUM(H13:H126)</f>
        <v>14519969.630000003</v>
      </c>
      <c r="I127" s="94"/>
    </row>
    <row r="128" spans="1:9" ht="24" customHeight="1" x14ac:dyDescent="0.2">
      <c r="A128" s="86"/>
      <c r="C128" s="86"/>
      <c r="D128" s="86"/>
      <c r="E128" s="86"/>
      <c r="F128" s="86"/>
      <c r="G128" s="117"/>
      <c r="H128" s="104"/>
      <c r="I128" s="86"/>
    </row>
    <row r="129" spans="5:5" s="86" customFormat="1" ht="24" customHeight="1" x14ac:dyDescent="0.2"/>
    <row r="130" spans="5:5" s="86" customFormat="1" ht="24" customHeight="1" x14ac:dyDescent="0.2">
      <c r="E130" s="113"/>
    </row>
    <row r="131" spans="5:5" s="86" customFormat="1" ht="24" customHeight="1" x14ac:dyDescent="0.2"/>
    <row r="132" spans="5:5" s="86" customFormat="1" ht="24" customHeight="1" x14ac:dyDescent="0.2"/>
    <row r="133" spans="5:5" s="86" customFormat="1" ht="24" customHeight="1" x14ac:dyDescent="0.2"/>
    <row r="134" spans="5:5" s="86" customFormat="1" ht="24" customHeight="1" x14ac:dyDescent="0.2">
      <c r="E134" s="102"/>
    </row>
  </sheetData>
  <sortState xmlns:xlrd2="http://schemas.microsoft.com/office/spreadsheetml/2017/richdata2" ref="A14:I96">
    <sortCondition ref="A14:A96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201</v>
      </c>
      <c r="B15" s="82">
        <v>2021</v>
      </c>
      <c r="C15" s="83">
        <v>2020</v>
      </c>
    </row>
    <row r="16" spans="1:8" ht="18.75" customHeight="1" x14ac:dyDescent="0.2">
      <c r="A16" s="63" t="s">
        <v>8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202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11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203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204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22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205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206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207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208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209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210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211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37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212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213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214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215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216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217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218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57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220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222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30" t="s">
        <v>201</v>
      </c>
      <c r="B43" s="132">
        <v>2021</v>
      </c>
      <c r="C43" s="132">
        <v>2020</v>
      </c>
      <c r="E43" s="76"/>
      <c r="F43" s="77"/>
      <c r="G43" s="78"/>
      <c r="H43" s="79"/>
    </row>
    <row r="44" spans="1:8" ht="18.75" hidden="1" customHeight="1" thickBot="1" x14ac:dyDescent="0.25">
      <c r="A44" s="131"/>
      <c r="B44" s="133"/>
      <c r="C44" s="133"/>
      <c r="E44" s="76"/>
      <c r="F44" s="77"/>
      <c r="G44" s="78"/>
      <c r="H44" s="79"/>
    </row>
    <row r="45" spans="1:8" ht="18.75" customHeight="1" x14ac:dyDescent="0.2">
      <c r="A45" s="66" t="s">
        <v>223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72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224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225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95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226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100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227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228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229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230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231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232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233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234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235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236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237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238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239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240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241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242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243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244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245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148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155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246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247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248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30" t="s">
        <v>201</v>
      </c>
      <c r="B78" s="132">
        <v>2021</v>
      </c>
      <c r="C78" s="132">
        <v>2020</v>
      </c>
      <c r="E78" s="76"/>
      <c r="F78" s="77"/>
      <c r="G78" s="78"/>
      <c r="H78" s="79"/>
    </row>
    <row r="79" spans="1:8" ht="0.75" customHeight="1" thickBot="1" x14ac:dyDescent="0.25">
      <c r="A79" s="131"/>
      <c r="B79" s="133"/>
      <c r="C79" s="133"/>
      <c r="E79" s="76"/>
      <c r="F79" s="77"/>
      <c r="G79" s="78"/>
      <c r="H79" s="79"/>
    </row>
    <row r="80" spans="1:8" ht="18.75" customHeight="1" x14ac:dyDescent="0.2">
      <c r="A80" s="63" t="s">
        <v>249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250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251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252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253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254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255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256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257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258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259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260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261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262</v>
      </c>
      <c r="C10" s="4"/>
    </row>
    <row r="11" spans="1:4" x14ac:dyDescent="0.2">
      <c r="A11" s="8" t="s">
        <v>263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36" t="s">
        <v>3</v>
      </c>
      <c r="B15" s="138" t="s">
        <v>5</v>
      </c>
      <c r="C15" s="134" t="s">
        <v>7</v>
      </c>
    </row>
    <row r="16" spans="1:4" ht="15" thickBot="1" x14ac:dyDescent="0.25">
      <c r="A16" s="137"/>
      <c r="B16" s="139"/>
      <c r="C16" s="135"/>
    </row>
    <row r="17" spans="1:3" ht="28.5" customHeight="1" x14ac:dyDescent="0.2">
      <c r="A17" s="9">
        <v>41641</v>
      </c>
      <c r="B17" s="10" t="s">
        <v>72</v>
      </c>
      <c r="C17" s="18">
        <v>11600</v>
      </c>
    </row>
    <row r="18" spans="1:3" ht="28.5" customHeight="1" x14ac:dyDescent="0.2">
      <c r="A18" s="9">
        <v>41671</v>
      </c>
      <c r="B18" s="10" t="s">
        <v>72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72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72</v>
      </c>
      <c r="C20" s="18">
        <v>11600</v>
      </c>
    </row>
    <row r="21" spans="1:3" ht="28.5" customHeight="1" x14ac:dyDescent="0.2">
      <c r="A21" s="9">
        <v>41760</v>
      </c>
      <c r="B21" s="15" t="s">
        <v>72</v>
      </c>
      <c r="C21" s="18">
        <v>11600</v>
      </c>
    </row>
    <row r="22" spans="1:3" ht="28.5" customHeight="1" x14ac:dyDescent="0.2">
      <c r="A22" s="9">
        <v>41791</v>
      </c>
      <c r="B22" s="15" t="s">
        <v>72</v>
      </c>
      <c r="C22" s="18">
        <v>11600</v>
      </c>
    </row>
    <row r="23" spans="1:3" ht="28.5" customHeight="1" x14ac:dyDescent="0.2">
      <c r="A23" s="9">
        <v>41822</v>
      </c>
      <c r="B23" s="15" t="s">
        <v>72</v>
      </c>
      <c r="C23" s="18">
        <v>11600</v>
      </c>
    </row>
    <row r="24" spans="1:3" ht="28.5" customHeight="1" x14ac:dyDescent="0.2">
      <c r="A24" s="9">
        <v>41852</v>
      </c>
      <c r="B24" s="15" t="s">
        <v>72</v>
      </c>
      <c r="C24" s="18">
        <v>11600</v>
      </c>
    </row>
    <row r="25" spans="1:3" ht="28.5" customHeight="1" x14ac:dyDescent="0.2">
      <c r="A25" s="16">
        <v>41885</v>
      </c>
      <c r="B25" s="15" t="s">
        <v>72</v>
      </c>
      <c r="C25" s="18">
        <v>11600</v>
      </c>
    </row>
    <row r="26" spans="1:3" ht="28.5" customHeight="1" x14ac:dyDescent="0.2">
      <c r="A26" s="16">
        <v>41908</v>
      </c>
      <c r="B26" s="15" t="s">
        <v>148</v>
      </c>
      <c r="C26" s="18">
        <v>16661.599999999999</v>
      </c>
    </row>
    <row r="27" spans="1:3" ht="28.5" customHeight="1" x14ac:dyDescent="0.2">
      <c r="A27" s="16">
        <v>41913</v>
      </c>
      <c r="B27" s="15" t="s">
        <v>72</v>
      </c>
      <c r="C27" s="18">
        <v>11600</v>
      </c>
    </row>
    <row r="28" spans="1:3" ht="28.5" customHeight="1" x14ac:dyDescent="0.2">
      <c r="A28" s="16">
        <v>41944</v>
      </c>
      <c r="B28" s="15" t="s">
        <v>72</v>
      </c>
      <c r="C28" s="18">
        <v>11600</v>
      </c>
    </row>
    <row r="29" spans="1:3" ht="28.5" customHeight="1" x14ac:dyDescent="0.2">
      <c r="A29" s="16">
        <v>41974</v>
      </c>
      <c r="B29" s="15" t="s">
        <v>72</v>
      </c>
      <c r="C29" s="18">
        <v>11600</v>
      </c>
    </row>
    <row r="30" spans="1:3" ht="28.5" customHeight="1" x14ac:dyDescent="0.2">
      <c r="A30" s="16">
        <v>42006</v>
      </c>
      <c r="B30" s="15" t="s">
        <v>72</v>
      </c>
      <c r="C30" s="18">
        <v>11600</v>
      </c>
    </row>
    <row r="31" spans="1:3" ht="28.5" customHeight="1" x14ac:dyDescent="0.2">
      <c r="A31" s="16">
        <v>42037</v>
      </c>
      <c r="B31" s="15" t="s">
        <v>72</v>
      </c>
      <c r="C31" s="18">
        <v>11600</v>
      </c>
    </row>
    <row r="32" spans="1:3" ht="28.5" customHeight="1" x14ac:dyDescent="0.2">
      <c r="A32" s="16">
        <v>42065</v>
      </c>
      <c r="B32" s="15" t="s">
        <v>72</v>
      </c>
      <c r="C32" s="18">
        <v>11600</v>
      </c>
    </row>
    <row r="33" spans="1:3" ht="28.5" customHeight="1" x14ac:dyDescent="0.2">
      <c r="A33" s="16">
        <v>42100</v>
      </c>
      <c r="B33" s="15" t="s">
        <v>72</v>
      </c>
      <c r="C33" s="18">
        <v>11600</v>
      </c>
    </row>
    <row r="34" spans="1:3" ht="28.5" customHeight="1" x14ac:dyDescent="0.2">
      <c r="A34" s="16">
        <v>42125</v>
      </c>
      <c r="B34" s="15" t="s">
        <v>72</v>
      </c>
      <c r="C34" s="18">
        <v>11600</v>
      </c>
    </row>
    <row r="35" spans="1:3" ht="28.5" customHeight="1" x14ac:dyDescent="0.2">
      <c r="A35" s="16">
        <v>42156</v>
      </c>
      <c r="B35" s="15" t="s">
        <v>72</v>
      </c>
      <c r="C35" s="18">
        <v>11600</v>
      </c>
    </row>
    <row r="36" spans="1:3" ht="28.5" customHeight="1" x14ac:dyDescent="0.2">
      <c r="A36" s="16">
        <v>43070</v>
      </c>
      <c r="B36" s="15" t="s">
        <v>252</v>
      </c>
      <c r="C36" s="18">
        <v>104312</v>
      </c>
    </row>
    <row r="37" spans="1:3" ht="28.5" customHeight="1" x14ac:dyDescent="0.2">
      <c r="A37" s="16">
        <v>43467</v>
      </c>
      <c r="B37" s="15" t="s">
        <v>233</v>
      </c>
      <c r="C37" s="18">
        <v>54783.27</v>
      </c>
    </row>
    <row r="38" spans="1:3" ht="28.5" customHeight="1" x14ac:dyDescent="0.2">
      <c r="A38" s="16">
        <v>43467</v>
      </c>
      <c r="B38" s="15" t="s">
        <v>233</v>
      </c>
      <c r="C38" s="18">
        <v>13775</v>
      </c>
    </row>
    <row r="39" spans="1:3" ht="28.5" customHeight="1" x14ac:dyDescent="0.2">
      <c r="A39" s="16">
        <v>43500</v>
      </c>
      <c r="B39" s="15" t="s">
        <v>233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233</v>
      </c>
      <c r="C40" s="18">
        <v>13775</v>
      </c>
    </row>
    <row r="41" spans="1:3" ht="28.5" customHeight="1" x14ac:dyDescent="0.2">
      <c r="A41" s="16">
        <v>43528</v>
      </c>
      <c r="B41" s="15" t="s">
        <v>233</v>
      </c>
      <c r="C41" s="18">
        <v>54783.27</v>
      </c>
    </row>
    <row r="42" spans="1:3" ht="28.5" customHeight="1" x14ac:dyDescent="0.2">
      <c r="A42" s="16">
        <v>43528</v>
      </c>
      <c r="B42" s="15" t="s">
        <v>233</v>
      </c>
      <c r="C42" s="18">
        <v>13775</v>
      </c>
    </row>
    <row r="43" spans="1:3" ht="28.5" customHeight="1" x14ac:dyDescent="0.2">
      <c r="A43" s="16">
        <v>43556</v>
      </c>
      <c r="B43" s="15" t="s">
        <v>233</v>
      </c>
      <c r="C43" s="18">
        <v>13775</v>
      </c>
    </row>
    <row r="44" spans="1:3" ht="28.5" customHeight="1" x14ac:dyDescent="0.2">
      <c r="A44" s="16">
        <v>43556</v>
      </c>
      <c r="B44" s="15" t="s">
        <v>233</v>
      </c>
      <c r="C44" s="18">
        <v>58618.1</v>
      </c>
    </row>
    <row r="45" spans="1:3" ht="28.5" customHeight="1" x14ac:dyDescent="0.2">
      <c r="A45" s="16">
        <v>43566</v>
      </c>
      <c r="B45" s="15" t="s">
        <v>95</v>
      </c>
      <c r="C45" s="18">
        <v>755.2</v>
      </c>
    </row>
    <row r="46" spans="1:3" ht="28.5" customHeight="1" x14ac:dyDescent="0.2">
      <c r="A46" s="16">
        <v>43586</v>
      </c>
      <c r="B46" s="15" t="s">
        <v>233</v>
      </c>
      <c r="C46" s="18">
        <v>13775</v>
      </c>
    </row>
    <row r="47" spans="1:3" ht="28.5" customHeight="1" x14ac:dyDescent="0.2">
      <c r="A47" s="16">
        <v>43586</v>
      </c>
      <c r="B47" s="15" t="s">
        <v>233</v>
      </c>
      <c r="C47" s="18">
        <v>58618.1</v>
      </c>
    </row>
    <row r="48" spans="1:3" ht="28.5" customHeight="1" x14ac:dyDescent="0.2">
      <c r="A48" s="16">
        <v>43617</v>
      </c>
      <c r="B48" s="15" t="s">
        <v>233</v>
      </c>
      <c r="C48" s="18">
        <v>13775</v>
      </c>
    </row>
    <row r="49" spans="1:3" ht="28.5" customHeight="1" x14ac:dyDescent="0.2">
      <c r="A49" s="16">
        <v>43619</v>
      </c>
      <c r="B49" s="15" t="s">
        <v>233</v>
      </c>
      <c r="C49" s="18">
        <v>58618.1</v>
      </c>
    </row>
    <row r="50" spans="1:3" ht="28.5" customHeight="1" x14ac:dyDescent="0.2">
      <c r="A50" s="16">
        <v>43648</v>
      </c>
      <c r="B50" s="15" t="s">
        <v>233</v>
      </c>
      <c r="C50" s="18">
        <v>13775</v>
      </c>
    </row>
    <row r="51" spans="1:3" ht="28.5" customHeight="1" x14ac:dyDescent="0.2">
      <c r="A51" s="16">
        <v>43648</v>
      </c>
      <c r="B51" s="15" t="s">
        <v>233</v>
      </c>
      <c r="C51" s="18">
        <v>58618.1</v>
      </c>
    </row>
    <row r="52" spans="1:3" ht="28.5" customHeight="1" x14ac:dyDescent="0.2">
      <c r="A52" s="16">
        <v>43679</v>
      </c>
      <c r="B52" s="15" t="s">
        <v>233</v>
      </c>
      <c r="C52" s="18">
        <v>58618.1</v>
      </c>
    </row>
    <row r="53" spans="1:3" ht="28.5" customHeight="1" x14ac:dyDescent="0.2">
      <c r="A53" s="16">
        <v>43679</v>
      </c>
      <c r="B53" s="15" t="s">
        <v>233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233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233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242</v>
      </c>
      <c r="C56" s="18">
        <v>22125</v>
      </c>
    </row>
    <row r="57" spans="1:3" ht="28.5" customHeight="1" x14ac:dyDescent="0.2">
      <c r="A57" s="16">
        <v>43740</v>
      </c>
      <c r="B57" s="15" t="s">
        <v>233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233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233</v>
      </c>
      <c r="C59" s="18">
        <v>13775</v>
      </c>
    </row>
    <row r="60" spans="1:3" ht="28.5" customHeight="1" x14ac:dyDescent="0.2">
      <c r="A60" s="16">
        <v>43770</v>
      </c>
      <c r="B60" s="15" t="s">
        <v>233</v>
      </c>
      <c r="C60" s="18">
        <v>58618.1</v>
      </c>
    </row>
    <row r="61" spans="1:3" ht="28.5" customHeight="1" x14ac:dyDescent="0.2">
      <c r="A61" s="16">
        <v>43801</v>
      </c>
      <c r="B61" s="15" t="s">
        <v>233</v>
      </c>
      <c r="C61" s="18">
        <v>58618.1</v>
      </c>
    </row>
    <row r="62" spans="1:3" ht="28.5" customHeight="1" x14ac:dyDescent="0.2">
      <c r="A62" s="16">
        <v>43801</v>
      </c>
      <c r="B62" s="15" t="s">
        <v>233</v>
      </c>
      <c r="C62" s="18">
        <v>13775</v>
      </c>
    </row>
    <row r="63" spans="1:3" ht="28.5" customHeight="1" x14ac:dyDescent="0.2">
      <c r="A63" s="16">
        <v>43805</v>
      </c>
      <c r="B63" s="15" t="s">
        <v>228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228</v>
      </c>
      <c r="C64" s="18">
        <v>193255.87</v>
      </c>
    </row>
    <row r="65" spans="1:3" ht="28.5" customHeight="1" x14ac:dyDescent="0.2">
      <c r="A65" s="16">
        <v>43831</v>
      </c>
      <c r="B65" s="15" t="s">
        <v>233</v>
      </c>
      <c r="C65" s="18">
        <v>13775</v>
      </c>
    </row>
    <row r="66" spans="1:3" ht="28.5" customHeight="1" x14ac:dyDescent="0.2">
      <c r="A66" s="16">
        <v>43831</v>
      </c>
      <c r="B66" s="15" t="s">
        <v>233</v>
      </c>
      <c r="C66" s="18">
        <v>58618.1</v>
      </c>
    </row>
    <row r="67" spans="1:3" ht="28.5" customHeight="1" x14ac:dyDescent="0.2">
      <c r="A67" s="16">
        <v>43852</v>
      </c>
      <c r="B67" s="15" t="s">
        <v>221</v>
      </c>
      <c r="C67" s="18">
        <v>29500</v>
      </c>
    </row>
    <row r="68" spans="1:3" ht="28.5" customHeight="1" x14ac:dyDescent="0.2">
      <c r="A68" s="16">
        <v>43864</v>
      </c>
      <c r="B68" s="15" t="s">
        <v>233</v>
      </c>
      <c r="C68" s="18">
        <v>13775</v>
      </c>
    </row>
    <row r="69" spans="1:3" ht="28.5" customHeight="1" x14ac:dyDescent="0.2">
      <c r="A69" s="16">
        <v>43864</v>
      </c>
      <c r="B69" s="15" t="s">
        <v>233</v>
      </c>
      <c r="C69" s="18">
        <v>58618.1</v>
      </c>
    </row>
    <row r="70" spans="1:3" ht="28.5" customHeight="1" x14ac:dyDescent="0.2">
      <c r="A70" s="16">
        <v>43891</v>
      </c>
      <c r="B70" s="15" t="s">
        <v>22</v>
      </c>
      <c r="C70" s="17">
        <v>11734.86</v>
      </c>
    </row>
    <row r="71" spans="1:3" ht="28.5" customHeight="1" x14ac:dyDescent="0.2">
      <c r="A71" s="16">
        <v>43892</v>
      </c>
      <c r="B71" s="15" t="s">
        <v>233</v>
      </c>
      <c r="C71" s="18">
        <v>58618.1</v>
      </c>
    </row>
    <row r="72" spans="1:3" ht="28.5" customHeight="1" x14ac:dyDescent="0.2">
      <c r="A72" s="16">
        <v>43892</v>
      </c>
      <c r="B72" s="15" t="s">
        <v>233</v>
      </c>
      <c r="C72" s="18">
        <v>13775</v>
      </c>
    </row>
    <row r="73" spans="1:3" ht="28.5" customHeight="1" x14ac:dyDescent="0.2">
      <c r="A73" s="16">
        <v>43893</v>
      </c>
      <c r="B73" s="15" t="s">
        <v>155</v>
      </c>
      <c r="C73" s="18">
        <v>20074.96</v>
      </c>
    </row>
    <row r="74" spans="1:3" ht="28.5" customHeight="1" x14ac:dyDescent="0.2">
      <c r="A74" s="16">
        <v>43893</v>
      </c>
      <c r="B74" s="15" t="s">
        <v>155</v>
      </c>
      <c r="C74" s="18">
        <v>5719.54</v>
      </c>
    </row>
    <row r="75" spans="1:3" ht="28.5" customHeight="1" x14ac:dyDescent="0.2">
      <c r="A75" s="16">
        <v>43897</v>
      </c>
      <c r="B75" s="10" t="s">
        <v>219</v>
      </c>
      <c r="C75" s="11">
        <v>62245</v>
      </c>
    </row>
    <row r="76" spans="1:3" ht="28.5" customHeight="1" x14ac:dyDescent="0.2">
      <c r="A76" s="16">
        <v>43900</v>
      </c>
      <c r="B76" s="10" t="s">
        <v>214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260</v>
      </c>
      <c r="C77" s="11">
        <v>39200</v>
      </c>
    </row>
    <row r="78" spans="1:3" ht="28.5" customHeight="1" x14ac:dyDescent="0.2">
      <c r="A78" s="16">
        <v>43902</v>
      </c>
      <c r="B78" s="10" t="s">
        <v>264</v>
      </c>
      <c r="C78" s="11">
        <v>128835.17</v>
      </c>
    </row>
    <row r="79" spans="1:3" ht="28.5" customHeight="1" x14ac:dyDescent="0.2">
      <c r="A79" s="16">
        <v>43903</v>
      </c>
      <c r="B79" s="10" t="s">
        <v>265</v>
      </c>
      <c r="C79" s="26">
        <v>13216</v>
      </c>
    </row>
    <row r="80" spans="1:3" ht="28.5" customHeight="1" x14ac:dyDescent="0.2">
      <c r="A80" s="16">
        <v>43906</v>
      </c>
      <c r="B80" s="10" t="s">
        <v>266</v>
      </c>
      <c r="C80" s="11">
        <v>31995.94</v>
      </c>
    </row>
    <row r="81" spans="1:8" ht="28.5" customHeight="1" x14ac:dyDescent="0.2">
      <c r="A81" s="16">
        <v>43906</v>
      </c>
      <c r="B81" s="10" t="s">
        <v>267</v>
      </c>
      <c r="C81" s="11">
        <v>49161.04</v>
      </c>
    </row>
    <row r="82" spans="1:8" x14ac:dyDescent="0.2">
      <c r="A82" s="16">
        <v>43907</v>
      </c>
      <c r="B82" s="10" t="s">
        <v>100</v>
      </c>
      <c r="C82" s="11">
        <v>4625.6000000000004</v>
      </c>
    </row>
    <row r="83" spans="1:8" ht="28.5" customHeight="1" x14ac:dyDescent="0.2">
      <c r="A83" s="16">
        <v>43908</v>
      </c>
      <c r="B83" s="10" t="s">
        <v>268</v>
      </c>
      <c r="C83" s="11">
        <v>9392.7999999999993</v>
      </c>
    </row>
    <row r="84" spans="1:8" ht="28.5" customHeight="1" x14ac:dyDescent="0.2">
      <c r="A84" s="16">
        <v>43913</v>
      </c>
      <c r="B84" s="10" t="s">
        <v>269</v>
      </c>
      <c r="C84" s="11">
        <v>33299.699999999997</v>
      </c>
    </row>
    <row r="85" spans="1:8" ht="28.5" customHeight="1" x14ac:dyDescent="0.2">
      <c r="A85" s="16">
        <v>43917</v>
      </c>
      <c r="B85" s="15" t="s">
        <v>219</v>
      </c>
      <c r="C85" s="18">
        <v>97350</v>
      </c>
    </row>
    <row r="86" spans="1:8" ht="28.5" customHeight="1" x14ac:dyDescent="0.2">
      <c r="A86" s="16">
        <v>43918</v>
      </c>
      <c r="B86" s="10" t="s">
        <v>37</v>
      </c>
      <c r="C86" s="11">
        <v>4147</v>
      </c>
    </row>
    <row r="87" spans="1:8" ht="28.5" customHeight="1" x14ac:dyDescent="0.2">
      <c r="A87" s="16">
        <v>43918</v>
      </c>
      <c r="B87" s="15" t="s">
        <v>37</v>
      </c>
      <c r="C87" s="18">
        <v>137534.56</v>
      </c>
    </row>
    <row r="88" spans="1:8" ht="28.5" customHeight="1" x14ac:dyDescent="0.2">
      <c r="A88" s="16">
        <v>43918</v>
      </c>
      <c r="B88" s="15" t="s">
        <v>37</v>
      </c>
      <c r="C88" s="18">
        <v>12929.8</v>
      </c>
    </row>
    <row r="89" spans="1:8" ht="28.5" customHeight="1" x14ac:dyDescent="0.2">
      <c r="A89" s="16">
        <v>43918</v>
      </c>
      <c r="B89" s="10" t="s">
        <v>37</v>
      </c>
      <c r="C89" s="11">
        <v>283651.13</v>
      </c>
    </row>
    <row r="90" spans="1:8" ht="28.5" customHeight="1" x14ac:dyDescent="0.2">
      <c r="A90" s="16">
        <v>43918</v>
      </c>
      <c r="B90" s="15" t="s">
        <v>37</v>
      </c>
      <c r="C90" s="18">
        <v>2073.5</v>
      </c>
    </row>
    <row r="91" spans="1:8" ht="28.5" customHeight="1" x14ac:dyDescent="0.2">
      <c r="A91" s="16">
        <v>43920</v>
      </c>
      <c r="B91" s="15" t="s">
        <v>205</v>
      </c>
      <c r="C91" s="26">
        <v>34416.620000000003</v>
      </c>
    </row>
    <row r="92" spans="1:8" ht="28.5" customHeight="1" x14ac:dyDescent="0.2">
      <c r="A92" s="16">
        <v>43921</v>
      </c>
      <c r="B92" s="15" t="s">
        <v>57</v>
      </c>
      <c r="C92" s="18">
        <v>120397.08</v>
      </c>
    </row>
    <row r="93" spans="1:8" ht="28.5" customHeight="1" x14ac:dyDescent="0.2">
      <c r="A93" s="16">
        <v>43921</v>
      </c>
      <c r="B93" s="15" t="s">
        <v>57</v>
      </c>
      <c r="C93" s="11">
        <v>89912.36</v>
      </c>
    </row>
    <row r="94" spans="1:8" ht="28.5" customHeight="1" x14ac:dyDescent="0.2">
      <c r="A94" s="16">
        <v>43921</v>
      </c>
      <c r="B94" s="15" t="s">
        <v>232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22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211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226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233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233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240</v>
      </c>
      <c r="C100" s="11">
        <v>35400</v>
      </c>
    </row>
    <row r="101" spans="1:8" ht="28.5" customHeight="1" x14ac:dyDescent="0.2">
      <c r="A101" s="9">
        <v>43923</v>
      </c>
      <c r="B101" s="15" t="s">
        <v>220</v>
      </c>
      <c r="C101" s="18">
        <v>6069.57</v>
      </c>
    </row>
    <row r="102" spans="1:8" ht="28.5" customHeight="1" x14ac:dyDescent="0.2">
      <c r="A102" s="9">
        <v>43923</v>
      </c>
      <c r="B102" s="15" t="s">
        <v>220</v>
      </c>
      <c r="C102" s="11">
        <v>4577.97</v>
      </c>
    </row>
    <row r="103" spans="1:8" ht="28.5" customHeight="1" x14ac:dyDescent="0.2">
      <c r="A103" s="9">
        <v>43923</v>
      </c>
      <c r="B103" s="15" t="s">
        <v>220</v>
      </c>
      <c r="C103" s="11">
        <v>8812.6200000000008</v>
      </c>
    </row>
    <row r="104" spans="1:8" ht="28.5" customHeight="1" x14ac:dyDescent="0.2">
      <c r="A104" s="9">
        <v>43925</v>
      </c>
      <c r="B104" s="15" t="s">
        <v>222</v>
      </c>
      <c r="C104" s="18">
        <v>36084.400000000001</v>
      </c>
    </row>
    <row r="105" spans="1:8" ht="28.5" customHeight="1" x14ac:dyDescent="0.2">
      <c r="A105" s="9">
        <v>43926</v>
      </c>
      <c r="B105" s="15" t="s">
        <v>155</v>
      </c>
      <c r="C105" s="18">
        <v>21856.720000000001</v>
      </c>
    </row>
    <row r="106" spans="1:8" ht="28.5" customHeight="1" x14ac:dyDescent="0.2">
      <c r="A106" s="9">
        <v>43926</v>
      </c>
      <c r="B106" s="15" t="s">
        <v>155</v>
      </c>
      <c r="C106" s="11">
        <v>6279.5</v>
      </c>
    </row>
    <row r="107" spans="1:8" ht="28.5" customHeight="1" x14ac:dyDescent="0.2">
      <c r="A107" s="9">
        <v>43928</v>
      </c>
      <c r="B107" s="15" t="s">
        <v>270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270</v>
      </c>
      <c r="C108" s="29">
        <v>191814.9</v>
      </c>
    </row>
    <row r="109" spans="1:8" ht="28.5" customHeight="1" x14ac:dyDescent="0.2">
      <c r="A109" s="9">
        <v>43929</v>
      </c>
      <c r="B109" s="15" t="s">
        <v>219</v>
      </c>
      <c r="C109" s="18">
        <v>62245</v>
      </c>
    </row>
    <row r="110" spans="1:8" ht="28.5" customHeight="1" x14ac:dyDescent="0.2">
      <c r="A110" s="9">
        <v>43931</v>
      </c>
      <c r="B110" s="15" t="s">
        <v>260</v>
      </c>
      <c r="C110" s="11">
        <v>39200</v>
      </c>
    </row>
    <row r="111" spans="1:8" ht="28.5" customHeight="1" x14ac:dyDescent="0.2">
      <c r="A111" s="9">
        <v>43931</v>
      </c>
      <c r="B111" s="15" t="s">
        <v>260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213</v>
      </c>
      <c r="C112" s="31">
        <v>8624.74</v>
      </c>
    </row>
    <row r="113" spans="1:4" ht="28.5" customHeight="1" x14ac:dyDescent="0.2">
      <c r="A113" s="9">
        <v>43934</v>
      </c>
      <c r="B113" s="15" t="s">
        <v>214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223</v>
      </c>
      <c r="C114" s="29">
        <v>11800</v>
      </c>
    </row>
    <row r="115" spans="1:4" ht="28.5" customHeight="1" x14ac:dyDescent="0.2">
      <c r="A115" s="9">
        <v>43941</v>
      </c>
      <c r="B115" s="15" t="s">
        <v>251</v>
      </c>
      <c r="C115" s="36">
        <v>49600</v>
      </c>
    </row>
    <row r="116" spans="1:4" ht="28.5" customHeight="1" x14ac:dyDescent="0.2">
      <c r="A116" s="9">
        <v>43942</v>
      </c>
      <c r="B116" s="15" t="s">
        <v>237</v>
      </c>
      <c r="C116" s="11">
        <v>178699.2</v>
      </c>
    </row>
    <row r="117" spans="1:4" ht="28.5" customHeight="1" x14ac:dyDescent="0.2">
      <c r="A117" s="9">
        <v>43943</v>
      </c>
      <c r="B117" s="10" t="s">
        <v>241</v>
      </c>
      <c r="C117" s="11">
        <v>150000</v>
      </c>
    </row>
    <row r="118" spans="1:4" ht="28.5" customHeight="1" x14ac:dyDescent="0.2">
      <c r="A118" s="9">
        <v>43943</v>
      </c>
      <c r="B118" s="10" t="s">
        <v>241</v>
      </c>
      <c r="C118" s="11">
        <v>120000</v>
      </c>
    </row>
    <row r="119" spans="1:4" ht="28.5" customHeight="1" x14ac:dyDescent="0.2">
      <c r="A119" s="9">
        <v>43948</v>
      </c>
      <c r="B119" s="10" t="s">
        <v>232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271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37</v>
      </c>
      <c r="C121" s="11">
        <v>4147</v>
      </c>
    </row>
    <row r="122" spans="1:4" ht="28.5" customHeight="1" x14ac:dyDescent="0.2">
      <c r="A122" s="9">
        <v>43949</v>
      </c>
      <c r="B122" s="10" t="s">
        <v>37</v>
      </c>
      <c r="C122" s="11">
        <v>82907.5</v>
      </c>
    </row>
    <row r="123" spans="1:4" ht="28.5" customHeight="1" x14ac:dyDescent="0.2">
      <c r="A123" s="9">
        <v>43949</v>
      </c>
      <c r="B123" s="10" t="s">
        <v>37</v>
      </c>
      <c r="C123" s="11">
        <v>12929.8</v>
      </c>
    </row>
    <row r="124" spans="1:4" ht="28.5" customHeight="1" x14ac:dyDescent="0.2">
      <c r="A124" s="9">
        <v>43949</v>
      </c>
      <c r="B124" s="10" t="s">
        <v>37</v>
      </c>
      <c r="C124" s="11">
        <v>263861.84000000003</v>
      </c>
    </row>
    <row r="125" spans="1:4" ht="28.5" customHeight="1" x14ac:dyDescent="0.2">
      <c r="A125" s="9">
        <v>43949</v>
      </c>
      <c r="B125" s="10" t="s">
        <v>37</v>
      </c>
      <c r="C125" s="11">
        <v>2073.5</v>
      </c>
    </row>
    <row r="126" spans="1:4" ht="28.5" customHeight="1" x14ac:dyDescent="0.2">
      <c r="A126" s="9">
        <v>43949</v>
      </c>
      <c r="B126" s="10" t="s">
        <v>219</v>
      </c>
      <c r="C126" s="11">
        <v>97350</v>
      </c>
    </row>
    <row r="127" spans="1:4" ht="28.5" customHeight="1" x14ac:dyDescent="0.2">
      <c r="A127" s="9">
        <v>43951</v>
      </c>
      <c r="B127" s="10" t="s">
        <v>8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205</v>
      </c>
      <c r="C128" s="26">
        <v>34416.620000000003</v>
      </c>
    </row>
    <row r="129" spans="1:6" ht="28.5" customHeight="1" x14ac:dyDescent="0.2">
      <c r="A129" s="9">
        <v>43951</v>
      </c>
      <c r="B129" s="10" t="s">
        <v>57</v>
      </c>
      <c r="C129" s="11">
        <v>102727.73</v>
      </c>
    </row>
    <row r="130" spans="1:6" ht="28.5" customHeight="1" x14ac:dyDescent="0.2">
      <c r="A130" s="9">
        <v>43951</v>
      </c>
      <c r="B130" s="10" t="s">
        <v>57</v>
      </c>
      <c r="C130" s="11">
        <v>85179.5</v>
      </c>
    </row>
    <row r="131" spans="1:6" ht="28.5" customHeight="1" x14ac:dyDescent="0.2">
      <c r="A131" s="9">
        <v>43951</v>
      </c>
      <c r="B131" s="10" t="s">
        <v>256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220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220</v>
      </c>
      <c r="C141" s="22">
        <v>3188.07</v>
      </c>
    </row>
    <row r="142" spans="1:6" ht="28.5" customHeight="1" x14ac:dyDescent="0.2">
      <c r="A142" s="25">
        <v>43953</v>
      </c>
      <c r="B142" s="21" t="s">
        <v>220</v>
      </c>
      <c r="C142" s="22">
        <v>8812.6200000000008</v>
      </c>
    </row>
    <row r="143" spans="1:6" ht="28.5" customHeight="1" x14ac:dyDescent="0.2">
      <c r="A143" s="25">
        <v>43955</v>
      </c>
      <c r="B143" s="21" t="s">
        <v>222</v>
      </c>
      <c r="C143" s="22">
        <v>36084.400000000001</v>
      </c>
    </row>
    <row r="144" spans="1:6" ht="28.5" customHeight="1" x14ac:dyDescent="0.2">
      <c r="A144" s="25">
        <v>43956</v>
      </c>
      <c r="B144" s="21" t="s">
        <v>226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240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40" t="s">
        <v>201</v>
      </c>
      <c r="C3" s="142">
        <v>2020</v>
      </c>
      <c r="D3" s="144">
        <v>2019</v>
      </c>
    </row>
    <row r="4" spans="2:4" ht="15.75" customHeight="1" thickBot="1" x14ac:dyDescent="0.25">
      <c r="B4" s="141"/>
      <c r="C4" s="143"/>
      <c r="D4" s="145"/>
    </row>
    <row r="5" spans="2:4" ht="15.75" customHeight="1" x14ac:dyDescent="0.2">
      <c r="B5" s="46" t="s">
        <v>8</v>
      </c>
      <c r="C5" s="47">
        <v>388400</v>
      </c>
      <c r="D5" s="48">
        <v>174400</v>
      </c>
    </row>
    <row r="6" spans="2:4" ht="15.75" customHeight="1" x14ac:dyDescent="0.2">
      <c r="B6" s="49" t="s">
        <v>265</v>
      </c>
      <c r="C6" s="50">
        <v>13216</v>
      </c>
      <c r="D6" s="51">
        <v>1180</v>
      </c>
    </row>
    <row r="7" spans="2:4" ht="15.75" customHeight="1" x14ac:dyDescent="0.2">
      <c r="B7" s="49" t="s">
        <v>11</v>
      </c>
      <c r="C7" s="50">
        <v>0</v>
      </c>
      <c r="D7" s="52">
        <v>0</v>
      </c>
    </row>
    <row r="8" spans="2:4" ht="15.75" customHeight="1" x14ac:dyDescent="0.2">
      <c r="B8" s="49" t="s">
        <v>272</v>
      </c>
      <c r="C8" s="50">
        <v>0</v>
      </c>
      <c r="D8" s="51">
        <v>1300</v>
      </c>
    </row>
    <row r="9" spans="2:4" ht="15.75" customHeight="1" x14ac:dyDescent="0.2">
      <c r="B9" s="49" t="s">
        <v>22</v>
      </c>
      <c r="C9" s="50">
        <v>23469.72</v>
      </c>
      <c r="D9" s="51">
        <v>31647.599999999999</v>
      </c>
    </row>
    <row r="10" spans="2:4" ht="15.75" customHeight="1" x14ac:dyDescent="0.2">
      <c r="B10" s="49" t="s">
        <v>205</v>
      </c>
      <c r="C10" s="50">
        <v>68833.240000000005</v>
      </c>
      <c r="D10" s="51">
        <v>16520</v>
      </c>
    </row>
    <row r="11" spans="2:4" ht="15.75" customHeight="1" x14ac:dyDescent="0.2">
      <c r="B11" s="49" t="s">
        <v>273</v>
      </c>
      <c r="C11" s="50">
        <v>0</v>
      </c>
      <c r="D11" s="51">
        <v>8165.6</v>
      </c>
    </row>
    <row r="12" spans="2:4" ht="15.75" customHeight="1" x14ac:dyDescent="0.2">
      <c r="B12" s="49" t="s">
        <v>274</v>
      </c>
      <c r="C12" s="50">
        <v>0</v>
      </c>
      <c r="D12" s="51">
        <v>2320</v>
      </c>
    </row>
    <row r="13" spans="2:4" ht="15.75" customHeight="1" x14ac:dyDescent="0.2">
      <c r="B13" s="49" t="s">
        <v>275</v>
      </c>
      <c r="C13" s="50">
        <v>0</v>
      </c>
      <c r="D13" s="51">
        <v>49796</v>
      </c>
    </row>
    <row r="14" spans="2:4" ht="15.75" customHeight="1" x14ac:dyDescent="0.2">
      <c r="B14" s="49" t="s">
        <v>211</v>
      </c>
      <c r="C14" s="53">
        <v>988832</v>
      </c>
      <c r="D14" s="51">
        <v>251732</v>
      </c>
    </row>
    <row r="15" spans="2:4" ht="15.75" customHeight="1" x14ac:dyDescent="0.2">
      <c r="B15" s="49" t="s">
        <v>37</v>
      </c>
      <c r="C15" s="53">
        <v>806255.63</v>
      </c>
      <c r="D15" s="51">
        <v>277633.59000000003</v>
      </c>
    </row>
    <row r="16" spans="2:4" ht="15.75" customHeight="1" x14ac:dyDescent="0.2">
      <c r="B16" s="49" t="s">
        <v>213</v>
      </c>
      <c r="C16" s="53">
        <v>8624.74</v>
      </c>
      <c r="D16" s="52">
        <v>0</v>
      </c>
    </row>
    <row r="17" spans="2:4" ht="15.75" customHeight="1" x14ac:dyDescent="0.2">
      <c r="B17" s="49" t="s">
        <v>270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214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276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57</v>
      </c>
      <c r="C20" s="53">
        <v>398216.67</v>
      </c>
      <c r="D20" s="51">
        <v>161769.62</v>
      </c>
    </row>
    <row r="21" spans="2:4" ht="15.75" customHeight="1" x14ac:dyDescent="0.2">
      <c r="B21" s="49" t="s">
        <v>266</v>
      </c>
      <c r="C21" s="53">
        <v>31995.94</v>
      </c>
      <c r="D21" s="52">
        <v>0</v>
      </c>
    </row>
    <row r="22" spans="2:4" ht="15.75" customHeight="1" x14ac:dyDescent="0.2">
      <c r="B22" s="49" t="s">
        <v>219</v>
      </c>
      <c r="C22" s="53">
        <v>319190</v>
      </c>
      <c r="D22" s="51">
        <v>147087</v>
      </c>
    </row>
    <row r="23" spans="2:4" ht="15.75" customHeight="1" x14ac:dyDescent="0.2">
      <c r="B23" s="49" t="s">
        <v>220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222</v>
      </c>
      <c r="C25" s="53">
        <v>36084.400000000001</v>
      </c>
      <c r="D25" s="54">
        <v>0</v>
      </c>
    </row>
    <row r="26" spans="2:4" ht="15.75" customHeight="1" x14ac:dyDescent="0.2">
      <c r="B26" s="49" t="s">
        <v>223</v>
      </c>
      <c r="C26" s="53">
        <v>11800</v>
      </c>
      <c r="D26" s="51">
        <v>9794</v>
      </c>
    </row>
    <row r="27" spans="2:4" ht="15.75" customHeight="1" x14ac:dyDescent="0.2">
      <c r="B27" s="49" t="s">
        <v>277</v>
      </c>
      <c r="C27" s="53">
        <v>0</v>
      </c>
      <c r="D27" s="51">
        <v>3744.72</v>
      </c>
    </row>
    <row r="28" spans="2:4" ht="15.75" customHeight="1" thickBot="1" x14ac:dyDescent="0.25">
      <c r="B28" s="49" t="s">
        <v>72</v>
      </c>
      <c r="C28" s="53">
        <v>208800</v>
      </c>
      <c r="D28" s="51">
        <v>208800</v>
      </c>
    </row>
    <row r="29" spans="2:4" ht="15.75" customHeight="1" x14ac:dyDescent="0.2">
      <c r="B29" s="146" t="s">
        <v>201</v>
      </c>
      <c r="C29" s="148">
        <v>2020</v>
      </c>
      <c r="D29" s="150">
        <v>2019</v>
      </c>
    </row>
    <row r="30" spans="2:4" ht="15.75" customHeight="1" thickBot="1" x14ac:dyDescent="0.25">
      <c r="B30" s="147"/>
      <c r="C30" s="149"/>
      <c r="D30" s="151"/>
    </row>
    <row r="31" spans="2:4" ht="15.75" customHeight="1" x14ac:dyDescent="0.2">
      <c r="B31" s="49" t="s">
        <v>95</v>
      </c>
      <c r="C31" s="53">
        <v>755.2</v>
      </c>
      <c r="D31" s="51">
        <v>755.2</v>
      </c>
    </row>
    <row r="32" spans="2:4" ht="15.75" customHeight="1" x14ac:dyDescent="0.2">
      <c r="B32" s="49" t="s">
        <v>226</v>
      </c>
      <c r="C32" s="53">
        <v>538080</v>
      </c>
      <c r="D32" s="52">
        <v>0</v>
      </c>
    </row>
    <row r="33" spans="2:8" ht="15.75" customHeight="1" x14ac:dyDescent="0.2">
      <c r="B33" s="49" t="s">
        <v>269</v>
      </c>
      <c r="C33" s="53">
        <v>33299.699999999997</v>
      </c>
      <c r="D33" s="52">
        <v>0</v>
      </c>
    </row>
    <row r="34" spans="2:8" ht="15.75" customHeight="1" x14ac:dyDescent="0.2">
      <c r="B34" s="49" t="s">
        <v>100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268</v>
      </c>
      <c r="C35" s="53">
        <v>9392.7999999999993</v>
      </c>
      <c r="D35" s="54">
        <v>0</v>
      </c>
    </row>
    <row r="36" spans="2:8" ht="15.75" customHeight="1" x14ac:dyDescent="0.2">
      <c r="B36" s="49" t="s">
        <v>232</v>
      </c>
      <c r="C36" s="53">
        <v>406713.4</v>
      </c>
      <c r="D36" s="52">
        <v>0</v>
      </c>
    </row>
    <row r="37" spans="2:8" ht="15.75" customHeight="1" x14ac:dyDescent="0.2">
      <c r="B37" s="49" t="s">
        <v>228</v>
      </c>
      <c r="C37" s="53">
        <v>6174363.1200000001</v>
      </c>
      <c r="D37" s="52">
        <v>0</v>
      </c>
    </row>
    <row r="38" spans="2:8" ht="15.75" customHeight="1" x14ac:dyDescent="0.2">
      <c r="B38" s="49" t="s">
        <v>233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252</v>
      </c>
      <c r="C39" s="53">
        <v>104312</v>
      </c>
      <c r="D39" s="51">
        <v>104312</v>
      </c>
    </row>
    <row r="40" spans="2:8" ht="15.75" customHeight="1" x14ac:dyDescent="0.2">
      <c r="B40" s="49" t="s">
        <v>251</v>
      </c>
      <c r="C40" s="53">
        <v>49600</v>
      </c>
      <c r="D40" s="52">
        <v>0</v>
      </c>
    </row>
    <row r="41" spans="2:8" ht="15.75" customHeight="1" x14ac:dyDescent="0.2">
      <c r="B41" s="49" t="s">
        <v>234</v>
      </c>
      <c r="C41" s="53">
        <v>0</v>
      </c>
      <c r="D41" s="51">
        <v>4779</v>
      </c>
    </row>
    <row r="42" spans="2:8" ht="15.75" customHeight="1" x14ac:dyDescent="0.2">
      <c r="B42" s="49" t="s">
        <v>237</v>
      </c>
      <c r="C42" s="53">
        <v>178699.2</v>
      </c>
      <c r="D42" s="51">
        <v>11256887.51</v>
      </c>
    </row>
    <row r="43" spans="2:8" ht="15.75" customHeight="1" x14ac:dyDescent="0.2">
      <c r="B43" s="49" t="s">
        <v>240</v>
      </c>
      <c r="C43" s="53">
        <v>35400</v>
      </c>
      <c r="D43" s="52">
        <v>0</v>
      </c>
    </row>
    <row r="44" spans="2:8" ht="15.75" customHeight="1" x14ac:dyDescent="0.2">
      <c r="B44" s="49" t="s">
        <v>241</v>
      </c>
      <c r="C44" s="53">
        <v>270000</v>
      </c>
      <c r="D44" s="51">
        <v>270000</v>
      </c>
    </row>
    <row r="45" spans="2:8" ht="15.75" customHeight="1" x14ac:dyDescent="0.2">
      <c r="B45" s="49" t="s">
        <v>242</v>
      </c>
      <c r="C45" s="53">
        <v>22125</v>
      </c>
      <c r="D45" s="52">
        <v>0</v>
      </c>
    </row>
    <row r="46" spans="2:8" ht="15.75" customHeight="1" x14ac:dyDescent="0.2">
      <c r="B46" s="49" t="s">
        <v>244</v>
      </c>
      <c r="C46" s="53">
        <v>0</v>
      </c>
      <c r="D46" s="51">
        <v>15600</v>
      </c>
    </row>
    <row r="47" spans="2:8" ht="15.75" customHeight="1" x14ac:dyDescent="0.2">
      <c r="B47" s="49" t="s">
        <v>148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264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155</v>
      </c>
      <c r="C49" s="53">
        <v>53930.720000000001</v>
      </c>
      <c r="D49" s="56">
        <v>28238.69</v>
      </c>
    </row>
    <row r="50" spans="2:7" ht="15.75" customHeight="1" x14ac:dyDescent="0.2">
      <c r="B50" s="49" t="s">
        <v>278</v>
      </c>
      <c r="C50" s="53">
        <v>0</v>
      </c>
      <c r="D50" s="56">
        <v>2256.75</v>
      </c>
    </row>
    <row r="51" spans="2:7" ht="15.75" customHeight="1" x14ac:dyDescent="0.2">
      <c r="B51" s="49" t="s">
        <v>247</v>
      </c>
      <c r="C51" s="53">
        <v>0</v>
      </c>
      <c r="D51" s="56">
        <v>188800</v>
      </c>
    </row>
    <row r="52" spans="2:7" ht="15.75" customHeight="1" x14ac:dyDescent="0.2">
      <c r="B52" s="49" t="s">
        <v>267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271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256</v>
      </c>
      <c r="C54" s="53">
        <v>83943.98</v>
      </c>
      <c r="D54" s="55">
        <v>0</v>
      </c>
    </row>
    <row r="55" spans="2:7" ht="15.75" customHeight="1" x14ac:dyDescent="0.2">
      <c r="B55" s="49" t="s">
        <v>258</v>
      </c>
      <c r="C55" s="53">
        <v>0</v>
      </c>
      <c r="D55" s="56">
        <v>21200</v>
      </c>
    </row>
    <row r="56" spans="2:7" ht="15.75" customHeight="1" thickBot="1" x14ac:dyDescent="0.25">
      <c r="B56" s="57" t="s">
        <v>260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Sheet4!Print_Area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Jennifer Gomez</cp:lastModifiedBy>
  <cp:revision/>
  <cp:lastPrinted>2022-12-09T16:48:40Z</cp:lastPrinted>
  <dcterms:created xsi:type="dcterms:W3CDTF">2006-07-11T17:39:34Z</dcterms:created>
  <dcterms:modified xsi:type="dcterms:W3CDTF">2022-12-09T16:48:44Z</dcterms:modified>
  <cp:category/>
  <cp:contentStatus/>
</cp:coreProperties>
</file>