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7\JULIO\"/>
    </mc:Choice>
  </mc:AlternateContent>
  <bookViews>
    <workbookView xWindow="1860" yWindow="0" windowWidth="14430" windowHeight="7740"/>
  </bookViews>
  <sheets>
    <sheet name="PAGOS REALZADOS " sheetId="1" r:id="rId1"/>
  </sheets>
  <definedNames>
    <definedName name="_xlnm.Print_Area" localSheetId="0">'PAGOS REALZADOS '!$A$1:$G$59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9" i="1" l="1"/>
  <c r="E59" i="1"/>
  <c r="D59" i="1"/>
  <c r="C59" i="1"/>
  <c r="B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59" i="1" s="1"/>
  <c r="F25" i="1"/>
  <c r="E25" i="1"/>
  <c r="D25" i="1"/>
  <c r="C25" i="1"/>
  <c r="B25" i="1"/>
  <c r="G24" i="1"/>
  <c r="G23" i="1"/>
  <c r="G22" i="1"/>
  <c r="G25" i="1" s="1"/>
  <c r="G20" i="1"/>
  <c r="F20" i="1"/>
  <c r="E20" i="1"/>
  <c r="D20" i="1"/>
  <c r="C20" i="1"/>
  <c r="B20" i="1"/>
  <c r="G19" i="1"/>
  <c r="G18" i="1"/>
  <c r="G17" i="1"/>
  <c r="G16" i="1"/>
  <c r="G15" i="1"/>
  <c r="G14" i="1"/>
  <c r="G13" i="1"/>
  <c r="G12" i="1"/>
  <c r="G11" i="1"/>
  <c r="G10" i="1"/>
  <c r="G9" i="1"/>
  <c r="G8" i="1"/>
</calcChain>
</file>

<file path=xl/sharedStrings.xml><?xml version="1.0" encoding="utf-8"?>
<sst xmlns="http://schemas.openxmlformats.org/spreadsheetml/2006/main" count="74" uniqueCount="68">
  <si>
    <t>Tesorería de la Seguridad Social</t>
  </si>
  <si>
    <t xml:space="preserve">Detalle de los Pagos Realizados </t>
  </si>
  <si>
    <t>Del 1ro de enero al  31 julio  de 2017</t>
  </si>
  <si>
    <t xml:space="preserve">                                                    A.- Seguro de Vejez Discapacidad y Sobrevivencia</t>
  </si>
  <si>
    <t xml:space="preserve"> </t>
  </si>
  <si>
    <t>Cuenta Personal</t>
  </si>
  <si>
    <t>Cotización   Voluntaria</t>
  </si>
  <si>
    <t>Seguro de Vida</t>
  </si>
  <si>
    <t xml:space="preserve">Comisión </t>
  </si>
  <si>
    <t>Fondo de Solidaridad Social</t>
  </si>
  <si>
    <t>TOTAL</t>
  </si>
  <si>
    <t>AFP Siembra</t>
  </si>
  <si>
    <t>AFP Reservas</t>
  </si>
  <si>
    <t>AFP Scotia Crecer</t>
  </si>
  <si>
    <t xml:space="preserve">AFP  Popular </t>
  </si>
  <si>
    <t>AFP Romana</t>
  </si>
  <si>
    <t>AFP Atlantico</t>
  </si>
  <si>
    <t>Plan Sustitutivo del Banco Central</t>
  </si>
  <si>
    <t>Plan Sustitutivo del Banco del Reservas</t>
  </si>
  <si>
    <t>Ministerio de Hacienda</t>
  </si>
  <si>
    <t>Autoseguro IDSS</t>
  </si>
  <si>
    <t>Fondo de Pension INABIMA</t>
  </si>
  <si>
    <t xml:space="preserve">Superintendencia de pensiones </t>
  </si>
  <si>
    <t>Total:</t>
  </si>
  <si>
    <t>B- Seguro de Riesgos Laborales</t>
  </si>
  <si>
    <t>Prestaciones A Beneficiado</t>
  </si>
  <si>
    <t>ARL Salud Segura ( Prestaciones a Beneficiarios)</t>
  </si>
  <si>
    <t xml:space="preserve"> SISALRIL  (Comisión)</t>
  </si>
  <si>
    <t>AFP Reservas (Recargos e Intereses SRL)</t>
  </si>
  <si>
    <t>C- Seguro Familiar de Salud</t>
  </si>
  <si>
    <t>Cuidado de la Salud de las Personas</t>
  </si>
  <si>
    <t>Accidentes de   Tránsito</t>
  </si>
  <si>
    <t>Estancias Infantiles</t>
  </si>
  <si>
    <t>Subsidios</t>
  </si>
  <si>
    <t>Comisión</t>
  </si>
  <si>
    <t>ARS CMD</t>
  </si>
  <si>
    <t>ARS CMD Pensionados Sector Salud</t>
  </si>
  <si>
    <t>ARS Salud Segura</t>
  </si>
  <si>
    <t>ARS Salud Segura Pensionados de Hacienda</t>
  </si>
  <si>
    <t>ARS/APS</t>
  </si>
  <si>
    <t>ARS-SIMAG-Serv. Igualas Medicas Abel González</t>
  </si>
  <si>
    <t>Grupo Médico Asociado</t>
  </si>
  <si>
    <t>ARS DR Yunén</t>
  </si>
  <si>
    <t>ARS Universal</t>
  </si>
  <si>
    <t>ARS Monumental</t>
  </si>
  <si>
    <t>ARS Futuro</t>
  </si>
  <si>
    <t>ARS PRIMERA (Antigua Humano)</t>
  </si>
  <si>
    <t>ARS SEMUNASED</t>
  </si>
  <si>
    <t>ARS ASEMAP -Servicios Medico Amor y Paz</t>
  </si>
  <si>
    <t>ARS SEMMA</t>
  </si>
  <si>
    <t>ARS SEMMA   Pensionados de Hacienda</t>
  </si>
  <si>
    <t>ARS Renacer</t>
  </si>
  <si>
    <t>ARS Palic Salud</t>
  </si>
  <si>
    <t>ARS Plan Salud</t>
  </si>
  <si>
    <t>ARS SENASA</t>
  </si>
  <si>
    <t>ARS SENASA Pensionados de Hacienda</t>
  </si>
  <si>
    <t>ARS SENASA Pensionados de Policía Nacional</t>
  </si>
  <si>
    <t>ARS SENASA Pensionados del Sector Salud</t>
  </si>
  <si>
    <t>ARS SENASA Pensionados de las FF. AA.</t>
  </si>
  <si>
    <t>ARS Constitución (Antigua IGMAN)</t>
  </si>
  <si>
    <t>ARS Reservas</t>
  </si>
  <si>
    <t>ARS Meta Salud/SINATRAE</t>
  </si>
  <si>
    <t>ARS Fuerzas Armadas</t>
  </si>
  <si>
    <t>Administradora de Estancias Infantiles</t>
  </si>
  <si>
    <t>Consejo Nacional de Estancias Infantiles (CONDEI)</t>
  </si>
  <si>
    <t>SISALRIL  (Subsidios)</t>
  </si>
  <si>
    <t xml:space="preserve">SISALRIL  (Comisión) 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</si>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</sst>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20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0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164" fontId="2" fillId="0" borderId="0" xfId="2" applyNumberFormat="1" applyFont="1"/>
    <xf numFmtId="0" fontId="2" fillId="0" borderId="0" xfId="2" applyFont="1"/>
    <xf numFmtId="0" fontId="1" fillId="0" borderId="0" xfId="2"/>
    <xf numFmtId="164" fontId="0" fillId="0" borderId="0" xfId="3" applyFont="1"/>
    <xf numFmtId="0" fontId="4" fillId="0" borderId="0" xfId="2" applyFont="1" applyAlignment="1">
      <alignment horizontal="center"/>
    </xf>
    <xf numFmtId="164" fontId="5" fillId="0" borderId="0" xfId="3" applyFont="1" applyAlignment="1">
      <alignment horizontal="center"/>
    </xf>
    <xf numFmtId="164" fontId="6" fillId="0" borderId="1" xfId="2" applyNumberFormat="1" applyFont="1" applyBorder="1"/>
    <xf numFmtId="164" fontId="1" fillId="0" borderId="0" xfId="2" applyNumberFormat="1"/>
    <xf numFmtId="0" fontId="7" fillId="0" borderId="2" xfId="2" applyFont="1" applyBorder="1" applyAlignment="1">
      <alignment horizontal="right"/>
    </xf>
    <xf numFmtId="0" fontId="1" fillId="0" borderId="3" xfId="2" applyBorder="1"/>
    <xf numFmtId="0" fontId="2" fillId="0" borderId="3" xfId="2" applyFont="1" applyBorder="1"/>
    <xf numFmtId="0" fontId="1" fillId="0" borderId="4" xfId="2" applyBorder="1"/>
    <xf numFmtId="0" fontId="3" fillId="0" borderId="2" xfId="2" applyFont="1" applyBorder="1" applyAlignment="1">
      <alignment horizontal="center" wrapText="1"/>
    </xf>
    <xf numFmtId="0" fontId="3" fillId="0" borderId="2" xfId="2" applyFont="1" applyBorder="1" applyAlignment="1">
      <alignment horizontal="center"/>
    </xf>
    <xf numFmtId="0" fontId="8" fillId="0" borderId="5" xfId="2" applyFont="1" applyBorder="1"/>
    <xf numFmtId="0" fontId="8" fillId="0" borderId="0" xfId="2" applyFont="1"/>
    <xf numFmtId="0" fontId="1" fillId="0" borderId="6" xfId="2" applyBorder="1" applyAlignment="1">
      <alignment horizontal="left"/>
    </xf>
    <xf numFmtId="164" fontId="1" fillId="2" borderId="7" xfId="3" applyFont="1" applyFill="1" applyBorder="1"/>
    <xf numFmtId="164" fontId="1" fillId="2" borderId="8" xfId="3" applyFont="1" applyFill="1" applyBorder="1"/>
    <xf numFmtId="0" fontId="1" fillId="0" borderId="9" xfId="2" applyBorder="1" applyAlignment="1">
      <alignment horizontal="left"/>
    </xf>
    <xf numFmtId="164" fontId="1" fillId="2" borderId="10" xfId="3" applyFont="1" applyFill="1" applyBorder="1"/>
    <xf numFmtId="164" fontId="1" fillId="2" borderId="11" xfId="3" applyFont="1" applyFill="1" applyBorder="1"/>
    <xf numFmtId="0" fontId="1" fillId="2" borderId="9" xfId="2" applyFill="1" applyBorder="1" applyAlignment="1">
      <alignment horizontal="left"/>
    </xf>
    <xf numFmtId="0" fontId="1" fillId="0" borderId="0" xfId="2" applyBorder="1"/>
    <xf numFmtId="0" fontId="1" fillId="0" borderId="9" xfId="2" applyBorder="1"/>
    <xf numFmtId="164" fontId="1" fillId="2" borderId="12" xfId="3" applyFont="1" applyFill="1" applyBorder="1"/>
    <xf numFmtId="0" fontId="8" fillId="3" borderId="13" xfId="2" applyFont="1" applyFill="1" applyBorder="1" applyAlignment="1">
      <alignment horizontal="left"/>
    </xf>
    <xf numFmtId="164" fontId="9" fillId="3" borderId="10" xfId="2" applyNumberFormat="1" applyFont="1" applyFill="1" applyBorder="1"/>
    <xf numFmtId="164" fontId="9" fillId="3" borderId="11" xfId="2" applyNumberFormat="1" applyFont="1" applyFill="1" applyBorder="1"/>
    <xf numFmtId="0" fontId="7" fillId="2" borderId="2" xfId="2" applyFont="1" applyFill="1" applyBorder="1" applyAlignment="1">
      <alignment horizontal="left"/>
    </xf>
    <xf numFmtId="0" fontId="1" fillId="0" borderId="11" xfId="2" applyBorder="1"/>
    <xf numFmtId="43" fontId="1" fillId="0" borderId="0" xfId="2" applyNumberFormat="1"/>
    <xf numFmtId="0" fontId="1" fillId="0" borderId="6" xfId="2" applyBorder="1"/>
    <xf numFmtId="164" fontId="1" fillId="2" borderId="11" xfId="3" applyFill="1" applyBorder="1"/>
    <xf numFmtId="0" fontId="1" fillId="2" borderId="11" xfId="2" applyFill="1" applyBorder="1"/>
    <xf numFmtId="164" fontId="0" fillId="0" borderId="8" xfId="3" applyFont="1" applyBorder="1"/>
    <xf numFmtId="0" fontId="1" fillId="2" borderId="10" xfId="2" applyFill="1" applyBorder="1"/>
    <xf numFmtId="164" fontId="1" fillId="2" borderId="10" xfId="3" applyFill="1" applyBorder="1"/>
    <xf numFmtId="0" fontId="8" fillId="3" borderId="13" xfId="2" applyFont="1" applyFill="1" applyBorder="1"/>
    <xf numFmtId="164" fontId="9" fillId="3" borderId="14" xfId="2" applyNumberFormat="1" applyFont="1" applyFill="1" applyBorder="1"/>
    <xf numFmtId="164" fontId="9" fillId="3" borderId="15" xfId="3" applyFont="1" applyFill="1" applyBorder="1"/>
    <xf numFmtId="0" fontId="3" fillId="0" borderId="16" xfId="2" applyFont="1" applyBorder="1" applyAlignment="1">
      <alignment horizontal="left"/>
    </xf>
    <xf numFmtId="0" fontId="3" fillId="0" borderId="16" xfId="2" applyFont="1" applyBorder="1" applyAlignment="1">
      <alignment horizontal="center" wrapText="1"/>
    </xf>
    <xf numFmtId="164" fontId="1" fillId="2" borderId="7" xfId="3" applyFill="1" applyBorder="1"/>
    <xf numFmtId="0" fontId="1" fillId="2" borderId="8" xfId="2" applyFill="1" applyBorder="1"/>
    <xf numFmtId="0" fontId="1" fillId="2" borderId="17" xfId="2" applyFill="1" applyBorder="1"/>
    <xf numFmtId="164" fontId="1" fillId="0" borderId="7" xfId="3" applyBorder="1"/>
    <xf numFmtId="0" fontId="1" fillId="2" borderId="9" xfId="2" applyFill="1" applyBorder="1"/>
    <xf numFmtId="164" fontId="1" fillId="2" borderId="10" xfId="3" applyFont="1" applyFill="1" applyBorder="1" applyAlignment="1">
      <alignment horizontal="right"/>
    </xf>
    <xf numFmtId="0" fontId="1" fillId="2" borderId="0" xfId="2" applyFill="1"/>
    <xf numFmtId="164" fontId="1" fillId="2" borderId="18" xfId="3" applyFont="1" applyFill="1" applyBorder="1"/>
    <xf numFmtId="164" fontId="1" fillId="2" borderId="0" xfId="3" applyFont="1" applyFill="1"/>
    <xf numFmtId="164" fontId="1" fillId="2" borderId="11" xfId="1" applyFont="1" applyFill="1" applyBorder="1"/>
    <xf numFmtId="0" fontId="8" fillId="3" borderId="9" xfId="2" applyFont="1" applyFill="1" applyBorder="1" applyAlignment="1">
      <alignment horizontal="left"/>
    </xf>
    <xf numFmtId="164" fontId="9" fillId="3" borderId="10" xfId="3" applyFont="1" applyFill="1" applyBorder="1"/>
    <xf numFmtId="164" fontId="1" fillId="0" borderId="0" xfId="1" applyFont="1"/>
    <xf numFmtId="164" fontId="11" fillId="0" borderId="0" xfId="3" applyFont="1"/>
    <xf numFmtId="164" fontId="1" fillId="2" borderId="0" xfId="2" applyNumberFormat="1" applyFill="1"/>
    <xf numFmtId="0" fontId="3" fillId="0" borderId="0" xfId="2" applyFont="1" applyAlignment="1">
      <alignment horizontal="center"/>
    </xf>
  </cellXfs>
  <cellStyles count="4">
    <cellStyle name="Comma" xfId="1" builtinId="3"/>
    <cellStyle name="Comma 3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54</xdr:row>
      <xdr:rowOff>114300</xdr:rowOff>
    </xdr:from>
    <xdr:to>
      <xdr:col>7</xdr:col>
      <xdr:colOff>571500</xdr:colOff>
      <xdr:row>54</xdr:row>
      <xdr:rowOff>114300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1925" y="11229975"/>
          <a:ext cx="14954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447675</xdr:colOff>
      <xdr:row>0</xdr:row>
      <xdr:rowOff>66675</xdr:rowOff>
    </xdr:from>
    <xdr:to>
      <xdr:col>0</xdr:col>
      <xdr:colOff>1459699</xdr:colOff>
      <xdr:row>4</xdr:row>
      <xdr:rowOff>133350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7675" y="66675"/>
          <a:ext cx="1012024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6"/>
    <pageSetUpPr fitToPage="1"/>
  </sheetPr>
  <dimension ref="A1:K180"/>
  <sheetViews>
    <sheetView showGridLines="0" tabSelected="1" showWhiteSpace="0" zoomScaleNormal="100" workbookViewId="0">
      <selection activeCell="A7" sqref="A7"/>
    </sheetView>
  </sheetViews>
  <sheetFormatPr defaultRowHeight="12.75" x14ac:dyDescent="0.2"/>
  <cols>
    <col min="1" max="1" width="73.85546875" style="3" customWidth="1"/>
    <col min="2" max="2" width="20.7109375" style="3" customWidth="1"/>
    <col min="3" max="3" width="17.42578125" style="3" customWidth="1"/>
    <col min="4" max="4" width="17.28515625" style="3" customWidth="1"/>
    <col min="5" max="5" width="22.5703125" style="3" bestFit="1" customWidth="1"/>
    <col min="6" max="6" width="17.28515625" style="3" customWidth="1"/>
    <col min="7" max="7" width="18.5703125" style="3" customWidth="1"/>
    <col min="8" max="8" width="18.7109375" style="3" bestFit="1" customWidth="1"/>
    <col min="9" max="9" width="17.7109375" style="3" bestFit="1" customWidth="1"/>
    <col min="10" max="10" width="9.140625" style="3"/>
    <col min="11" max="11" width="12.85546875" style="3" bestFit="1" customWidth="1"/>
    <col min="12" max="16384" width="9.140625" style="3"/>
  </cols>
  <sheetData>
    <row r="1" spans="1:9" ht="18" x14ac:dyDescent="0.25">
      <c r="A1" s="1"/>
      <c r="B1" s="2"/>
      <c r="C1" s="2"/>
      <c r="D1" s="2"/>
      <c r="E1" s="2"/>
      <c r="F1" s="2"/>
      <c r="G1" s="1"/>
    </row>
    <row r="2" spans="1:9" ht="18" x14ac:dyDescent="0.25">
      <c r="A2" s="59" t="s">
        <v>0</v>
      </c>
      <c r="B2" s="59"/>
      <c r="C2" s="59"/>
      <c r="D2" s="59"/>
      <c r="E2" s="59"/>
      <c r="F2" s="59"/>
      <c r="G2" s="59"/>
    </row>
    <row r="3" spans="1:9" ht="18" x14ac:dyDescent="0.25">
      <c r="A3" s="59" t="s">
        <v>1</v>
      </c>
      <c r="B3" s="59"/>
      <c r="C3" s="59"/>
      <c r="D3" s="59"/>
      <c r="E3" s="59"/>
      <c r="F3" s="59"/>
      <c r="G3" s="59"/>
    </row>
    <row r="4" spans="1:9" ht="18" x14ac:dyDescent="0.25">
      <c r="A4" s="59" t="s">
        <v>2</v>
      </c>
      <c r="B4" s="59"/>
      <c r="C4" s="59"/>
      <c r="D4" s="59"/>
      <c r="E4" s="59"/>
      <c r="F4" s="59"/>
      <c r="G4" s="59"/>
      <c r="H4" s="4"/>
    </row>
    <row r="5" spans="1:9" ht="26.25" thickBot="1" x14ac:dyDescent="0.4">
      <c r="A5" s="5"/>
      <c r="B5" s="5"/>
      <c r="C5" s="5"/>
      <c r="D5" s="5"/>
      <c r="E5" s="5"/>
      <c r="F5" s="6"/>
      <c r="G5" s="7"/>
      <c r="H5" s="8"/>
      <c r="I5" s="8"/>
    </row>
    <row r="6" spans="1:9" ht="30" customHeight="1" thickBot="1" x14ac:dyDescent="0.35">
      <c r="A6" s="9" t="s">
        <v>3</v>
      </c>
      <c r="B6" s="10"/>
      <c r="C6" s="11"/>
      <c r="D6" s="10"/>
      <c r="E6" s="10"/>
      <c r="F6" s="10"/>
      <c r="G6" s="12"/>
    </row>
    <row r="7" spans="1:9" s="16" customFormat="1" ht="54.75" thickBot="1" x14ac:dyDescent="0.3">
      <c r="A7" s="13" t="s">
        <v>4</v>
      </c>
      <c r="B7" s="13" t="s">
        <v>5</v>
      </c>
      <c r="C7" s="13" t="s">
        <v>6</v>
      </c>
      <c r="D7" s="13" t="s">
        <v>7</v>
      </c>
      <c r="E7" s="14" t="s">
        <v>8</v>
      </c>
      <c r="F7" s="13" t="s">
        <v>9</v>
      </c>
      <c r="G7" s="14" t="s">
        <v>10</v>
      </c>
      <c r="H7" s="15"/>
    </row>
    <row r="8" spans="1:9" ht="12.75" customHeight="1" x14ac:dyDescent="0.2">
      <c r="A8" s="17" t="s">
        <v>11</v>
      </c>
      <c r="B8" s="18">
        <v>3542954286.6999998</v>
      </c>
      <c r="C8" s="19">
        <v>19887759.59</v>
      </c>
      <c r="D8" s="19">
        <v>423044151.81</v>
      </c>
      <c r="E8" s="19">
        <v>218919570.09999999</v>
      </c>
      <c r="F8" s="19"/>
      <c r="G8" s="19">
        <f>+B8+C8+D8+E8</f>
        <v>4204805768.1999998</v>
      </c>
      <c r="H8" s="8"/>
    </row>
    <row r="9" spans="1:9" ht="12.75" customHeight="1" x14ac:dyDescent="0.2">
      <c r="A9" s="20" t="s">
        <v>12</v>
      </c>
      <c r="B9" s="21">
        <v>2869143423.6300001</v>
      </c>
      <c r="C9" s="22">
        <v>17419436.550000001</v>
      </c>
      <c r="D9" s="22">
        <v>339374182.88999999</v>
      </c>
      <c r="E9" s="22">
        <v>177451694</v>
      </c>
      <c r="F9" s="22">
        <v>1022151350.65</v>
      </c>
      <c r="G9" s="19">
        <f>+B9+C9+D9+E9+F9</f>
        <v>4425540087.7200003</v>
      </c>
      <c r="H9" s="8"/>
    </row>
    <row r="10" spans="1:9" ht="12.75" customHeight="1" x14ac:dyDescent="0.2">
      <c r="A10" s="20" t="s">
        <v>13</v>
      </c>
      <c r="B10" s="21">
        <v>4513435092.4099998</v>
      </c>
      <c r="C10" s="22">
        <v>18877470.739999998</v>
      </c>
      <c r="D10" s="22">
        <v>539870208.5</v>
      </c>
      <c r="E10" s="22">
        <v>278511164.69999999</v>
      </c>
      <c r="F10" s="22"/>
      <c r="G10" s="19">
        <f t="shared" ref="G10:G19" si="0">+B10+C10+D10+E10+F10</f>
        <v>5350693936.3499994</v>
      </c>
      <c r="H10" s="8"/>
    </row>
    <row r="11" spans="1:9" ht="12.75" customHeight="1" x14ac:dyDescent="0.2">
      <c r="A11" s="20" t="s">
        <v>14</v>
      </c>
      <c r="B11" s="21">
        <v>6042971816.29</v>
      </c>
      <c r="C11" s="22">
        <v>41735380.369999997</v>
      </c>
      <c r="D11" s="22">
        <v>727490767.84000003</v>
      </c>
      <c r="E11" s="22">
        <v>373586718.56</v>
      </c>
      <c r="F11" s="22"/>
      <c r="G11" s="19">
        <f t="shared" si="0"/>
        <v>7185784683.0600004</v>
      </c>
      <c r="H11" s="8"/>
    </row>
    <row r="12" spans="1:9" ht="12.75" customHeight="1" x14ac:dyDescent="0.2">
      <c r="A12" s="23" t="s">
        <v>15</v>
      </c>
      <c r="B12" s="21">
        <v>163661941.72</v>
      </c>
      <c r="C12" s="22">
        <v>366312.19</v>
      </c>
      <c r="D12" s="22">
        <v>18753041.190000001</v>
      </c>
      <c r="E12" s="22">
        <v>10038625.720000001</v>
      </c>
      <c r="F12" s="22"/>
      <c r="G12" s="19">
        <f t="shared" si="0"/>
        <v>192819920.81999999</v>
      </c>
      <c r="H12" s="8"/>
    </row>
    <row r="13" spans="1:9" ht="12.75" customHeight="1" x14ac:dyDescent="0.2">
      <c r="A13" s="23" t="s">
        <v>16</v>
      </c>
      <c r="B13" s="21">
        <v>68922547.030000001</v>
      </c>
      <c r="C13" s="22">
        <v>112986.58</v>
      </c>
      <c r="D13" s="22">
        <v>8461610.6500000004</v>
      </c>
      <c r="E13" s="22">
        <v>4269509.09</v>
      </c>
      <c r="F13" s="22"/>
      <c r="G13" s="19">
        <f t="shared" si="0"/>
        <v>81766653.350000009</v>
      </c>
      <c r="H13" s="8"/>
    </row>
    <row r="14" spans="1:9" ht="12.75" customHeight="1" x14ac:dyDescent="0.2">
      <c r="A14" s="20" t="s">
        <v>17</v>
      </c>
      <c r="B14" s="21">
        <v>40679648.109999999</v>
      </c>
      <c r="C14" s="22">
        <v>57438694.359999999</v>
      </c>
      <c r="D14" s="22">
        <v>4907360.45</v>
      </c>
      <c r="E14" s="22">
        <v>2532459.87</v>
      </c>
      <c r="F14" s="22"/>
      <c r="G14" s="19">
        <f t="shared" si="0"/>
        <v>105558162.79000001</v>
      </c>
      <c r="H14" s="8"/>
      <c r="I14" s="24"/>
    </row>
    <row r="15" spans="1:9" ht="12.75" customHeight="1" x14ac:dyDescent="0.2">
      <c r="A15" s="20" t="s">
        <v>18</v>
      </c>
      <c r="B15" s="21">
        <v>91678425.590000004</v>
      </c>
      <c r="C15" s="22">
        <v>83489411.969999999</v>
      </c>
      <c r="D15" s="22">
        <v>11390432.699999999</v>
      </c>
      <c r="E15" s="22">
        <v>5723630.8099999996</v>
      </c>
      <c r="F15" s="22"/>
      <c r="G15" s="19">
        <f t="shared" si="0"/>
        <v>192281901.06999999</v>
      </c>
      <c r="H15" s="8"/>
    </row>
    <row r="16" spans="1:9" ht="12.75" customHeight="1" x14ac:dyDescent="0.2">
      <c r="A16" s="20" t="s">
        <v>19</v>
      </c>
      <c r="B16" s="21">
        <v>933103841.69000006</v>
      </c>
      <c r="C16" s="22">
        <v>26074829.91</v>
      </c>
      <c r="D16" s="22">
        <v>0</v>
      </c>
      <c r="E16" s="22">
        <v>52105913.490000002</v>
      </c>
      <c r="F16" s="22"/>
      <c r="G16" s="19">
        <f t="shared" si="0"/>
        <v>1011284585.09</v>
      </c>
      <c r="H16" s="8"/>
    </row>
    <row r="17" spans="1:10" ht="12.75" customHeight="1" x14ac:dyDescent="0.2">
      <c r="A17" s="20" t="s">
        <v>20</v>
      </c>
      <c r="B17" s="21">
        <v>0</v>
      </c>
      <c r="C17" s="22">
        <v>0</v>
      </c>
      <c r="D17" s="22">
        <v>95474977.790000007</v>
      </c>
      <c r="E17" s="22">
        <v>0</v>
      </c>
      <c r="F17" s="22"/>
      <c r="G17" s="19">
        <f t="shared" si="0"/>
        <v>95474977.790000007</v>
      </c>
      <c r="H17" s="8"/>
    </row>
    <row r="18" spans="1:10" ht="12.75" customHeight="1" x14ac:dyDescent="0.2">
      <c r="A18" s="20" t="s">
        <v>21</v>
      </c>
      <c r="B18" s="21">
        <v>2356313115.4299998</v>
      </c>
      <c r="C18" s="22">
        <v>1013122446.35</v>
      </c>
      <c r="D18" s="22">
        <v>287699350.06</v>
      </c>
      <c r="E18" s="22">
        <v>146878452.63999999</v>
      </c>
      <c r="F18" s="22"/>
      <c r="G18" s="19">
        <f t="shared" si="0"/>
        <v>3804013364.4799995</v>
      </c>
      <c r="H18" s="8"/>
    </row>
    <row r="19" spans="1:10" ht="12.75" customHeight="1" x14ac:dyDescent="0.2">
      <c r="A19" s="25" t="s">
        <v>22</v>
      </c>
      <c r="B19" s="26">
        <v>0</v>
      </c>
      <c r="C19" s="22">
        <v>0</v>
      </c>
      <c r="D19" s="22"/>
      <c r="E19" s="22"/>
      <c r="F19" s="22">
        <v>178875031.41999999</v>
      </c>
      <c r="G19" s="19">
        <f t="shared" si="0"/>
        <v>178875031.41999999</v>
      </c>
      <c r="H19" s="8"/>
      <c r="I19" s="8"/>
    </row>
    <row r="20" spans="1:10" ht="15" customHeight="1" thickBot="1" x14ac:dyDescent="0.3">
      <c r="A20" s="27" t="s">
        <v>23</v>
      </c>
      <c r="B20" s="28">
        <f t="shared" ref="B20:G20" si="1">SUM(B8:B19)</f>
        <v>20622864138.599998</v>
      </c>
      <c r="C20" s="29">
        <f t="shared" si="1"/>
        <v>1278524728.6100001</v>
      </c>
      <c r="D20" s="29">
        <f t="shared" si="1"/>
        <v>2456466083.8800001</v>
      </c>
      <c r="E20" s="29">
        <f t="shared" si="1"/>
        <v>1270017738.98</v>
      </c>
      <c r="F20" s="29">
        <f t="shared" si="1"/>
        <v>1201026382.0699999</v>
      </c>
      <c r="G20" s="29">
        <f t="shared" si="1"/>
        <v>26828899072.139999</v>
      </c>
      <c r="H20" s="8"/>
      <c r="I20" s="8"/>
      <c r="J20" s="8"/>
    </row>
    <row r="21" spans="1:10" ht="54" customHeight="1" thickBot="1" x14ac:dyDescent="0.35">
      <c r="A21" s="30" t="s">
        <v>24</v>
      </c>
      <c r="B21" s="13" t="s">
        <v>25</v>
      </c>
      <c r="C21" s="31"/>
      <c r="D21" s="31"/>
      <c r="E21" s="14" t="s">
        <v>8</v>
      </c>
      <c r="F21" s="13" t="s">
        <v>9</v>
      </c>
      <c r="G21" s="14" t="s">
        <v>10</v>
      </c>
      <c r="I21" s="32"/>
    </row>
    <row r="22" spans="1:10" ht="12.75" customHeight="1" x14ac:dyDescent="0.25">
      <c r="A22" s="33" t="s">
        <v>26</v>
      </c>
      <c r="B22" s="34">
        <v>2446722086.8499999</v>
      </c>
      <c r="C22" s="35"/>
      <c r="D22" s="35"/>
      <c r="E22" s="35"/>
      <c r="F22" s="35"/>
      <c r="G22" s="36">
        <f>+B22+C22+D22+E22+F22</f>
        <v>2446722086.8499999</v>
      </c>
    </row>
    <row r="23" spans="1:10" ht="12.75" customHeight="1" x14ac:dyDescent="0.25">
      <c r="A23" s="25" t="s">
        <v>27</v>
      </c>
      <c r="B23" s="37"/>
      <c r="C23" s="35"/>
      <c r="D23" s="35"/>
      <c r="E23" s="38">
        <v>105625662.86</v>
      </c>
      <c r="F23" s="35"/>
      <c r="G23" s="36">
        <f>+B23+C23+D23+E23+F23</f>
        <v>105625662.86</v>
      </c>
    </row>
    <row r="24" spans="1:10" ht="12.75" customHeight="1" x14ac:dyDescent="0.25">
      <c r="A24" s="25" t="s">
        <v>28</v>
      </c>
      <c r="B24" s="37"/>
      <c r="C24" s="35"/>
      <c r="D24" s="35"/>
      <c r="E24" s="38">
        <v>0</v>
      </c>
      <c r="F24" s="38">
        <v>10755951.09</v>
      </c>
      <c r="G24" s="36">
        <f>+B24+C24+D24+E24+F24</f>
        <v>10755951.09</v>
      </c>
    </row>
    <row r="25" spans="1:10" ht="15" customHeight="1" thickBot="1" x14ac:dyDescent="0.3">
      <c r="A25" s="39" t="s">
        <v>23</v>
      </c>
      <c r="B25" s="40">
        <f>SUM(B22:B24)</f>
        <v>2446722086.8499999</v>
      </c>
      <c r="C25" s="40">
        <f>SUM(C22:C24)</f>
        <v>0</v>
      </c>
      <c r="D25" s="40">
        <f>SUM(D22:D24)</f>
        <v>0</v>
      </c>
      <c r="E25" s="40">
        <f>SUM(E22:E24)</f>
        <v>105625662.86</v>
      </c>
      <c r="F25" s="40">
        <f>SUM(F22:F24)</f>
        <v>10755951.09</v>
      </c>
      <c r="G25" s="41">
        <f>+G22+G23+G24</f>
        <v>2563103700.8000002</v>
      </c>
      <c r="H25" s="8"/>
    </row>
    <row r="26" spans="1:10" ht="60" customHeight="1" thickBot="1" x14ac:dyDescent="0.3">
      <c r="A26" s="42" t="s">
        <v>29</v>
      </c>
      <c r="B26" s="13" t="s">
        <v>30</v>
      </c>
      <c r="C26" s="13" t="s">
        <v>31</v>
      </c>
      <c r="D26" s="43" t="s">
        <v>32</v>
      </c>
      <c r="E26" s="43" t="s">
        <v>33</v>
      </c>
      <c r="F26" s="43" t="s">
        <v>34</v>
      </c>
      <c r="G26" s="14" t="s">
        <v>10</v>
      </c>
    </row>
    <row r="27" spans="1:10" ht="12.75" customHeight="1" thickBot="1" x14ac:dyDescent="0.25">
      <c r="A27" s="33" t="s">
        <v>35</v>
      </c>
      <c r="B27" s="44">
        <v>132405106.02</v>
      </c>
      <c r="C27" s="19">
        <v>2171534</v>
      </c>
      <c r="D27" s="45"/>
      <c r="E27" s="46"/>
      <c r="F27" s="45"/>
      <c r="G27" s="47">
        <f t="shared" ref="G27:G58" si="2">SUM(B27:F27)</f>
        <v>134576640.01999998</v>
      </c>
    </row>
    <row r="28" spans="1:10" ht="12.75" customHeight="1" x14ac:dyDescent="0.2">
      <c r="A28" s="33" t="s">
        <v>36</v>
      </c>
      <c r="B28" s="44">
        <v>375600</v>
      </c>
      <c r="C28" s="19">
        <v>0</v>
      </c>
      <c r="D28" s="45"/>
      <c r="E28" s="46"/>
      <c r="F28" s="45"/>
      <c r="G28" s="47">
        <f t="shared" si="2"/>
        <v>375600</v>
      </c>
    </row>
    <row r="29" spans="1:10" ht="12.75" customHeight="1" x14ac:dyDescent="0.2">
      <c r="A29" s="25" t="s">
        <v>37</v>
      </c>
      <c r="B29" s="38">
        <v>307579831.23000002</v>
      </c>
      <c r="C29" s="22">
        <v>5418271</v>
      </c>
      <c r="D29" s="35"/>
      <c r="E29" s="35"/>
      <c r="F29" s="35"/>
      <c r="G29" s="47">
        <f t="shared" si="2"/>
        <v>312998102.23000002</v>
      </c>
    </row>
    <row r="30" spans="1:10" s="50" customFormat="1" ht="12.75" customHeight="1" x14ac:dyDescent="0.2">
      <c r="A30" s="48" t="s">
        <v>38</v>
      </c>
      <c r="B30" s="49">
        <v>64835078.719999999</v>
      </c>
      <c r="C30" s="22">
        <v>0</v>
      </c>
      <c r="D30" s="35"/>
      <c r="E30" s="35"/>
      <c r="F30" s="35"/>
      <c r="G30" s="44">
        <f t="shared" si="2"/>
        <v>64835078.719999999</v>
      </c>
    </row>
    <row r="31" spans="1:10" s="50" customFormat="1" ht="12.75" customHeight="1" x14ac:dyDescent="0.2">
      <c r="A31" s="48" t="s">
        <v>39</v>
      </c>
      <c r="B31" s="49">
        <v>215691827.22</v>
      </c>
      <c r="C31" s="22">
        <v>3217304</v>
      </c>
      <c r="D31" s="35"/>
      <c r="E31" s="35"/>
      <c r="F31" s="35"/>
      <c r="G31" s="44">
        <f t="shared" si="2"/>
        <v>218909131.22</v>
      </c>
    </row>
    <row r="32" spans="1:10" s="50" customFormat="1" ht="12.75" customHeight="1" x14ac:dyDescent="0.2">
      <c r="A32" s="48" t="s">
        <v>40</v>
      </c>
      <c r="B32" s="49">
        <v>486830855.27999997</v>
      </c>
      <c r="C32" s="22">
        <v>8912291.5</v>
      </c>
      <c r="D32" s="35"/>
      <c r="E32" s="35"/>
      <c r="F32" s="35"/>
      <c r="G32" s="44">
        <f t="shared" si="2"/>
        <v>495743146.77999997</v>
      </c>
    </row>
    <row r="33" spans="1:7" s="50" customFormat="1" ht="12.75" customHeight="1" x14ac:dyDescent="0.2">
      <c r="A33" s="48" t="s">
        <v>41</v>
      </c>
      <c r="B33" s="38">
        <v>267445177.88999999</v>
      </c>
      <c r="C33" s="22">
        <v>4689199.5</v>
      </c>
      <c r="D33" s="35"/>
      <c r="E33" s="35"/>
      <c r="F33" s="35"/>
      <c r="G33" s="44">
        <f t="shared" si="2"/>
        <v>272134377.38999999</v>
      </c>
    </row>
    <row r="34" spans="1:7" s="50" customFormat="1" ht="12.75" customHeight="1" x14ac:dyDescent="0.2">
      <c r="A34" s="48" t="s">
        <v>42</v>
      </c>
      <c r="B34" s="38">
        <v>385087940.67000002</v>
      </c>
      <c r="C34" s="22">
        <v>6997268.5</v>
      </c>
      <c r="D34" s="35"/>
      <c r="E34" s="35"/>
      <c r="F34" s="35"/>
      <c r="G34" s="44">
        <f t="shared" si="2"/>
        <v>392085209.17000002</v>
      </c>
    </row>
    <row r="35" spans="1:7" s="50" customFormat="1" ht="12.75" customHeight="1" x14ac:dyDescent="0.2">
      <c r="A35" s="48" t="s">
        <v>43</v>
      </c>
      <c r="B35" s="38">
        <v>2565756774.1500001</v>
      </c>
      <c r="C35" s="22">
        <v>46955490.5</v>
      </c>
      <c r="D35" s="35"/>
      <c r="E35" s="35"/>
      <c r="F35" s="35"/>
      <c r="G35" s="44">
        <f t="shared" si="2"/>
        <v>2612712264.6500001</v>
      </c>
    </row>
    <row r="36" spans="1:7" s="50" customFormat="1" ht="12.75" customHeight="1" x14ac:dyDescent="0.2">
      <c r="A36" s="48" t="s">
        <v>44</v>
      </c>
      <c r="B36" s="38">
        <v>259339964.06999999</v>
      </c>
      <c r="C36" s="22">
        <v>4539502</v>
      </c>
      <c r="D36" s="35"/>
      <c r="E36" s="35"/>
      <c r="F36" s="35"/>
      <c r="G36" s="44">
        <f t="shared" si="2"/>
        <v>263879466.06999999</v>
      </c>
    </row>
    <row r="37" spans="1:7" s="50" customFormat="1" ht="12.75" customHeight="1" x14ac:dyDescent="0.2">
      <c r="A37" s="48" t="s">
        <v>45</v>
      </c>
      <c r="B37" s="38">
        <v>1060486424.22</v>
      </c>
      <c r="C37" s="22">
        <v>18876436.5</v>
      </c>
      <c r="D37" s="35"/>
      <c r="E37" s="35"/>
      <c r="F37" s="35"/>
      <c r="G37" s="44">
        <f t="shared" si="2"/>
        <v>1079362860.72</v>
      </c>
    </row>
    <row r="38" spans="1:7" s="50" customFormat="1" ht="12.75" customHeight="1" x14ac:dyDescent="0.2">
      <c r="A38" s="48" t="s">
        <v>46</v>
      </c>
      <c r="B38" s="38">
        <v>8238037735.0699997</v>
      </c>
      <c r="C38" s="22">
        <v>148150245</v>
      </c>
      <c r="D38" s="35"/>
      <c r="E38" s="35"/>
      <c r="F38" s="35"/>
      <c r="G38" s="44">
        <f t="shared" si="2"/>
        <v>8386187980.0699997</v>
      </c>
    </row>
    <row r="39" spans="1:7" s="50" customFormat="1" ht="12.75" customHeight="1" x14ac:dyDescent="0.2">
      <c r="A39" s="48" t="s">
        <v>47</v>
      </c>
      <c r="B39" s="38">
        <v>10588347</v>
      </c>
      <c r="C39" s="22">
        <v>201570</v>
      </c>
      <c r="D39" s="35"/>
      <c r="E39" s="35"/>
      <c r="F39" s="35"/>
      <c r="G39" s="44">
        <f t="shared" si="2"/>
        <v>10789917</v>
      </c>
    </row>
    <row r="40" spans="1:7" s="50" customFormat="1" ht="12.75" customHeight="1" x14ac:dyDescent="0.2">
      <c r="A40" s="48" t="s">
        <v>48</v>
      </c>
      <c r="B40" s="38">
        <v>231445280.41999999</v>
      </c>
      <c r="C40" s="22">
        <v>4253528</v>
      </c>
      <c r="D40" s="35"/>
      <c r="E40" s="35"/>
      <c r="F40" s="35"/>
      <c r="G40" s="44">
        <f t="shared" si="2"/>
        <v>235698808.41999999</v>
      </c>
    </row>
    <row r="41" spans="1:7" s="50" customFormat="1" ht="12.75" customHeight="1" x14ac:dyDescent="0.2">
      <c r="A41" s="48" t="s">
        <v>49</v>
      </c>
      <c r="B41" s="38">
        <v>740794333.95000005</v>
      </c>
      <c r="C41" s="22">
        <v>14229290</v>
      </c>
      <c r="D41" s="35"/>
      <c r="E41" s="35"/>
      <c r="F41" s="35"/>
      <c r="G41" s="44">
        <f t="shared" si="2"/>
        <v>755023623.95000005</v>
      </c>
    </row>
    <row r="42" spans="1:7" s="50" customFormat="1" ht="12.75" customHeight="1" x14ac:dyDescent="0.2">
      <c r="A42" s="48" t="s">
        <v>50</v>
      </c>
      <c r="B42" s="51">
        <v>24612568.719999999</v>
      </c>
      <c r="C42" s="22">
        <v>0</v>
      </c>
      <c r="D42" s="35"/>
      <c r="E42" s="35"/>
      <c r="F42" s="35"/>
      <c r="G42" s="44">
        <f t="shared" si="2"/>
        <v>24612568.719999999</v>
      </c>
    </row>
    <row r="43" spans="1:7" s="50" customFormat="1" ht="12.75" customHeight="1" x14ac:dyDescent="0.2">
      <c r="A43" s="48" t="s">
        <v>51</v>
      </c>
      <c r="B43" s="51">
        <v>355975840.58999997</v>
      </c>
      <c r="C43" s="22">
        <v>6303580</v>
      </c>
      <c r="D43" s="35"/>
      <c r="E43" s="35"/>
      <c r="F43" s="35"/>
      <c r="G43" s="44">
        <f t="shared" si="2"/>
        <v>362279420.58999997</v>
      </c>
    </row>
    <row r="44" spans="1:7" s="50" customFormat="1" ht="12.75" customHeight="1" x14ac:dyDescent="0.2">
      <c r="A44" s="48" t="s">
        <v>52</v>
      </c>
      <c r="B44" s="21">
        <v>3825657273.9200001</v>
      </c>
      <c r="C44" s="22">
        <v>69613313</v>
      </c>
      <c r="D44" s="35"/>
      <c r="E44" s="35"/>
      <c r="F44" s="35"/>
      <c r="G44" s="44">
        <f t="shared" si="2"/>
        <v>3895270586.9200001</v>
      </c>
    </row>
    <row r="45" spans="1:7" s="50" customFormat="1" ht="12.75" customHeight="1" x14ac:dyDescent="0.2">
      <c r="A45" s="48" t="s">
        <v>53</v>
      </c>
      <c r="B45" s="21">
        <v>49080533.039999999</v>
      </c>
      <c r="C45" s="22">
        <v>939064</v>
      </c>
      <c r="D45" s="35"/>
      <c r="E45" s="35"/>
      <c r="F45" s="35"/>
      <c r="G45" s="44">
        <f t="shared" si="2"/>
        <v>50019597.039999999</v>
      </c>
    </row>
    <row r="46" spans="1:7" s="50" customFormat="1" ht="12.75" customHeight="1" x14ac:dyDescent="0.2">
      <c r="A46" s="48" t="s">
        <v>54</v>
      </c>
      <c r="B46" s="38">
        <v>4790485172.2299995</v>
      </c>
      <c r="C46" s="22">
        <v>88125009.5</v>
      </c>
      <c r="D46" s="35"/>
      <c r="E46" s="35"/>
      <c r="F46" s="35"/>
      <c r="G46" s="44">
        <f t="shared" si="2"/>
        <v>4878610181.7299995</v>
      </c>
    </row>
    <row r="47" spans="1:7" s="50" customFormat="1" ht="12.75" customHeight="1" x14ac:dyDescent="0.2">
      <c r="A47" s="48" t="s">
        <v>55</v>
      </c>
      <c r="B47" s="21">
        <v>84168694.319999993</v>
      </c>
      <c r="C47" s="22">
        <v>0</v>
      </c>
      <c r="D47" s="35"/>
      <c r="E47" s="35"/>
      <c r="F47" s="35"/>
      <c r="G47" s="44">
        <f t="shared" si="2"/>
        <v>84168694.319999993</v>
      </c>
    </row>
    <row r="48" spans="1:7" s="50" customFormat="1" ht="12.75" customHeight="1" x14ac:dyDescent="0.2">
      <c r="A48" s="48" t="s">
        <v>56</v>
      </c>
      <c r="B48" s="38">
        <v>75446700</v>
      </c>
      <c r="C48" s="22">
        <v>0</v>
      </c>
      <c r="D48" s="35"/>
      <c r="E48" s="35"/>
      <c r="F48" s="35"/>
      <c r="G48" s="44">
        <f t="shared" si="2"/>
        <v>75446700</v>
      </c>
    </row>
    <row r="49" spans="1:11" s="50" customFormat="1" ht="12.75" customHeight="1" x14ac:dyDescent="0.2">
      <c r="A49" s="48" t="s">
        <v>57</v>
      </c>
      <c r="B49" s="38">
        <v>12300000</v>
      </c>
      <c r="C49" s="22">
        <v>0</v>
      </c>
      <c r="D49" s="35"/>
      <c r="E49" s="35"/>
      <c r="F49" s="35"/>
      <c r="G49" s="44">
        <f>SUM(B49:F49)</f>
        <v>12300000</v>
      </c>
    </row>
    <row r="50" spans="1:11" s="50" customFormat="1" ht="12.75" customHeight="1" x14ac:dyDescent="0.2">
      <c r="A50" s="48" t="s">
        <v>58</v>
      </c>
      <c r="B50" s="38">
        <v>11096400</v>
      </c>
      <c r="C50" s="22">
        <v>0</v>
      </c>
      <c r="D50" s="35"/>
      <c r="E50" s="35"/>
      <c r="F50" s="35"/>
      <c r="G50" s="44">
        <f>SUM(B50:F50)</f>
        <v>11096400</v>
      </c>
    </row>
    <row r="51" spans="1:11" s="50" customFormat="1" ht="12.75" customHeight="1" x14ac:dyDescent="0.2">
      <c r="A51" s="48" t="s">
        <v>59</v>
      </c>
      <c r="B51" s="21">
        <v>104118517.95999999</v>
      </c>
      <c r="C51" s="22">
        <v>1794546</v>
      </c>
      <c r="D51" s="35"/>
      <c r="E51" s="35"/>
      <c r="F51" s="35"/>
      <c r="G51" s="44">
        <f t="shared" si="2"/>
        <v>105913063.95999999</v>
      </c>
      <c r="K51" s="52"/>
    </row>
    <row r="52" spans="1:11" ht="12.75" customHeight="1" x14ac:dyDescent="0.2">
      <c r="A52" s="48" t="s">
        <v>60</v>
      </c>
      <c r="B52" s="21">
        <v>183092585.56999999</v>
      </c>
      <c r="C52" s="22">
        <v>3509224</v>
      </c>
      <c r="D52" s="35"/>
      <c r="E52" s="35"/>
      <c r="F52" s="35"/>
      <c r="G52" s="47">
        <f t="shared" si="2"/>
        <v>186601809.56999999</v>
      </c>
    </row>
    <row r="53" spans="1:11" ht="12.75" customHeight="1" x14ac:dyDescent="0.2">
      <c r="A53" s="25" t="s">
        <v>61</v>
      </c>
      <c r="B53" s="38">
        <v>225471688.03999999</v>
      </c>
      <c r="C53" s="22">
        <v>3992650.5</v>
      </c>
      <c r="D53" s="35"/>
      <c r="E53" s="35"/>
      <c r="F53" s="35"/>
      <c r="G53" s="47">
        <f t="shared" si="2"/>
        <v>229464338.53999999</v>
      </c>
    </row>
    <row r="54" spans="1:11" ht="12.75" customHeight="1" x14ac:dyDescent="0.2">
      <c r="A54" s="25" t="s">
        <v>62</v>
      </c>
      <c r="B54" s="38">
        <v>2847647.88</v>
      </c>
      <c r="C54" s="22">
        <v>47408</v>
      </c>
      <c r="D54" s="35"/>
      <c r="E54" s="35"/>
      <c r="F54" s="35"/>
      <c r="G54" s="47">
        <f t="shared" si="2"/>
        <v>2895055.88</v>
      </c>
    </row>
    <row r="55" spans="1:11" ht="12.75" customHeight="1" x14ac:dyDescent="0.2">
      <c r="A55" s="25" t="s">
        <v>63</v>
      </c>
      <c r="B55" s="38"/>
      <c r="C55" s="22">
        <v>0</v>
      </c>
      <c r="D55" s="22">
        <v>173274388</v>
      </c>
      <c r="E55" s="35"/>
      <c r="F55" s="35"/>
      <c r="G55" s="47">
        <f t="shared" si="2"/>
        <v>173274388</v>
      </c>
    </row>
    <row r="56" spans="1:11" ht="12.75" customHeight="1" x14ac:dyDescent="0.2">
      <c r="A56" s="25" t="s">
        <v>64</v>
      </c>
      <c r="B56" s="38"/>
      <c r="C56" s="22">
        <v>0</v>
      </c>
      <c r="D56" s="22">
        <v>2041710</v>
      </c>
      <c r="E56" s="37"/>
      <c r="F56" s="35"/>
      <c r="G56" s="47">
        <f t="shared" si="2"/>
        <v>2041710</v>
      </c>
    </row>
    <row r="57" spans="1:11" ht="12.75" customHeight="1" x14ac:dyDescent="0.2">
      <c r="A57" s="25" t="s">
        <v>65</v>
      </c>
      <c r="B57" s="38"/>
      <c r="C57" s="22">
        <v>0</v>
      </c>
      <c r="D57" s="35"/>
      <c r="E57" s="38">
        <v>1173587952.4000001</v>
      </c>
      <c r="F57" s="22"/>
      <c r="G57" s="47">
        <f t="shared" si="2"/>
        <v>1173587952.4000001</v>
      </c>
    </row>
    <row r="58" spans="1:11" ht="12.75" customHeight="1" x14ac:dyDescent="0.2">
      <c r="A58" s="25" t="s">
        <v>66</v>
      </c>
      <c r="B58" s="38"/>
      <c r="C58" s="53">
        <v>0</v>
      </c>
      <c r="D58" s="35"/>
      <c r="E58" s="38"/>
      <c r="F58" s="38">
        <v>174090605.06</v>
      </c>
      <c r="G58" s="47">
        <f t="shared" si="2"/>
        <v>174090605.06</v>
      </c>
    </row>
    <row r="59" spans="1:11" ht="27" customHeight="1" x14ac:dyDescent="0.25">
      <c r="A59" s="54" t="s">
        <v>23</v>
      </c>
      <c r="B59" s="28">
        <f t="shared" ref="B59:G59" si="3">SUM(B27:B58)</f>
        <v>24711053898.18</v>
      </c>
      <c r="C59" s="28">
        <f t="shared" si="3"/>
        <v>442936725.5</v>
      </c>
      <c r="D59" s="28">
        <f t="shared" si="3"/>
        <v>175316098</v>
      </c>
      <c r="E59" s="28">
        <f t="shared" si="3"/>
        <v>1173587952.4000001</v>
      </c>
      <c r="F59" s="28">
        <f t="shared" si="3"/>
        <v>174090605.06</v>
      </c>
      <c r="G59" s="55">
        <f t="shared" si="3"/>
        <v>26676985279.140003</v>
      </c>
    </row>
    <row r="60" spans="1:11" x14ac:dyDescent="0.2">
      <c r="B60" s="8"/>
      <c r="C60" s="56"/>
      <c r="G60" s="56"/>
    </row>
    <row r="61" spans="1:11" ht="15" x14ac:dyDescent="0.25">
      <c r="B61" s="8"/>
      <c r="C61" s="32"/>
      <c r="G61" s="4"/>
    </row>
    <row r="62" spans="1:11" ht="15" x14ac:dyDescent="0.25">
      <c r="B62" s="8"/>
      <c r="C62" s="32"/>
      <c r="E62" s="8"/>
      <c r="F62" s="4"/>
      <c r="G62" s="8"/>
    </row>
    <row r="63" spans="1:11" x14ac:dyDescent="0.2">
      <c r="B63" s="8"/>
      <c r="F63" s="8"/>
      <c r="G63" s="8"/>
    </row>
    <row r="64" spans="1:11" ht="15" x14ac:dyDescent="0.25">
      <c r="B64" s="4"/>
      <c r="C64" s="8"/>
    </row>
    <row r="65" spans="1:7" x14ac:dyDescent="0.2">
      <c r="B65" s="8"/>
      <c r="G65" s="8"/>
    </row>
    <row r="66" spans="1:7" ht="15" x14ac:dyDescent="0.25">
      <c r="B66" s="8"/>
      <c r="D66" s="4"/>
    </row>
    <row r="67" spans="1:7" ht="15" x14ac:dyDescent="0.25">
      <c r="B67" s="8"/>
      <c r="D67" s="4"/>
      <c r="E67" s="8"/>
    </row>
    <row r="68" spans="1:7" ht="15" x14ac:dyDescent="0.25">
      <c r="B68" s="8"/>
      <c r="C68" s="57"/>
      <c r="D68" s="4"/>
    </row>
    <row r="69" spans="1:7" ht="15" x14ac:dyDescent="0.25">
      <c r="B69" s="8"/>
      <c r="C69" s="4"/>
      <c r="D69" s="4"/>
    </row>
    <row r="70" spans="1:7" ht="15" x14ac:dyDescent="0.25">
      <c r="B70" s="4"/>
      <c r="C70" s="4"/>
      <c r="D70" s="4"/>
    </row>
    <row r="71" spans="1:7" ht="15" x14ac:dyDescent="0.25">
      <c r="B71" s="8"/>
      <c r="C71" s="4"/>
      <c r="D71" s="4"/>
    </row>
    <row r="72" spans="1:7" ht="15" x14ac:dyDescent="0.25">
      <c r="C72" s="4"/>
    </row>
    <row r="73" spans="1:7" ht="15" x14ac:dyDescent="0.25">
      <c r="B73" s="4"/>
      <c r="C73" s="4"/>
    </row>
    <row r="74" spans="1:7" ht="15" x14ac:dyDescent="0.25">
      <c r="B74" s="4"/>
      <c r="C74" s="4"/>
    </row>
    <row r="75" spans="1:7" ht="15" x14ac:dyDescent="0.25">
      <c r="B75" s="4"/>
      <c r="C75" s="4"/>
    </row>
    <row r="76" spans="1:7" x14ac:dyDescent="0.2">
      <c r="A76" s="50"/>
      <c r="B76" s="52"/>
      <c r="C76" s="52"/>
      <c r="D76" s="50"/>
    </row>
    <row r="77" spans="1:7" x14ac:dyDescent="0.2">
      <c r="A77" s="50"/>
      <c r="B77" s="52"/>
      <c r="C77" s="52"/>
      <c r="D77" s="50"/>
    </row>
    <row r="78" spans="1:7" x14ac:dyDescent="0.2">
      <c r="A78" s="50"/>
      <c r="B78" s="52"/>
      <c r="C78" s="52"/>
      <c r="D78" s="50"/>
    </row>
    <row r="79" spans="1:7" x14ac:dyDescent="0.2">
      <c r="A79" s="50"/>
      <c r="B79" s="52"/>
      <c r="C79" s="52"/>
      <c r="D79" s="50"/>
    </row>
    <row r="80" spans="1:7" x14ac:dyDescent="0.2">
      <c r="A80" s="50"/>
      <c r="B80" s="52"/>
      <c r="C80" s="52"/>
      <c r="D80" s="50"/>
    </row>
    <row r="81" spans="1:4" x14ac:dyDescent="0.2">
      <c r="A81" s="50"/>
      <c r="B81" s="52"/>
      <c r="C81" s="52"/>
      <c r="D81" s="50"/>
    </row>
    <row r="82" spans="1:4" x14ac:dyDescent="0.2">
      <c r="A82" s="50"/>
      <c r="B82" s="52"/>
      <c r="C82" s="52"/>
      <c r="D82" s="50"/>
    </row>
    <row r="83" spans="1:4" x14ac:dyDescent="0.2">
      <c r="A83" s="50"/>
      <c r="B83" s="50"/>
      <c r="C83" s="52"/>
      <c r="D83" s="50"/>
    </row>
    <row r="84" spans="1:4" x14ac:dyDescent="0.2">
      <c r="A84" s="50"/>
      <c r="B84" s="50"/>
      <c r="C84" s="50"/>
      <c r="D84" s="50"/>
    </row>
    <row r="85" spans="1:4" x14ac:dyDescent="0.2">
      <c r="A85" s="50"/>
      <c r="B85" s="50"/>
      <c r="C85" s="52"/>
      <c r="D85" s="50"/>
    </row>
    <row r="86" spans="1:4" x14ac:dyDescent="0.2">
      <c r="A86" s="50"/>
      <c r="B86" s="50"/>
      <c r="C86" s="52"/>
      <c r="D86" s="50"/>
    </row>
    <row r="87" spans="1:4" x14ac:dyDescent="0.2">
      <c r="A87" s="50"/>
      <c r="B87" s="52"/>
      <c r="C87" s="52"/>
      <c r="D87" s="50"/>
    </row>
    <row r="88" spans="1:4" x14ac:dyDescent="0.2">
      <c r="A88" s="50"/>
      <c r="B88" s="50"/>
      <c r="C88" s="52"/>
      <c r="D88" s="50"/>
    </row>
    <row r="89" spans="1:4" x14ac:dyDescent="0.2">
      <c r="A89" s="50"/>
      <c r="B89" s="58"/>
      <c r="C89" s="52"/>
      <c r="D89" s="50"/>
    </row>
    <row r="90" spans="1:4" x14ac:dyDescent="0.2">
      <c r="A90" s="50"/>
      <c r="B90" s="50"/>
      <c r="C90" s="52"/>
      <c r="D90" s="50"/>
    </row>
    <row r="91" spans="1:4" x14ac:dyDescent="0.2">
      <c r="A91" s="50"/>
      <c r="B91" s="50"/>
      <c r="C91" s="52"/>
      <c r="D91" s="50"/>
    </row>
    <row r="92" spans="1:4" x14ac:dyDescent="0.2">
      <c r="A92" s="50"/>
      <c r="B92" s="50"/>
      <c r="C92" s="52"/>
      <c r="D92" s="50"/>
    </row>
    <row r="93" spans="1:4" x14ac:dyDescent="0.2">
      <c r="A93" s="50"/>
      <c r="B93" s="50"/>
      <c r="C93" s="50"/>
      <c r="D93" s="50"/>
    </row>
    <row r="94" spans="1:4" x14ac:dyDescent="0.2">
      <c r="A94" s="50"/>
      <c r="B94" s="50"/>
      <c r="C94" s="50"/>
      <c r="D94" s="50"/>
    </row>
    <row r="95" spans="1:4" x14ac:dyDescent="0.2">
      <c r="A95" s="50"/>
      <c r="B95" s="50"/>
      <c r="C95" s="52"/>
      <c r="D95" s="50"/>
    </row>
    <row r="96" spans="1:4" x14ac:dyDescent="0.2">
      <c r="A96" s="50"/>
      <c r="B96" s="50"/>
      <c r="C96" s="52"/>
      <c r="D96" s="50"/>
    </row>
    <row r="97" spans="1:4" x14ac:dyDescent="0.2">
      <c r="A97" s="50"/>
      <c r="B97" s="50"/>
      <c r="C97" s="52"/>
      <c r="D97" s="50"/>
    </row>
    <row r="98" spans="1:4" x14ac:dyDescent="0.2">
      <c r="A98" s="50"/>
      <c r="B98" s="50"/>
      <c r="C98" s="52"/>
      <c r="D98" s="50"/>
    </row>
    <row r="99" spans="1:4" x14ac:dyDescent="0.2">
      <c r="A99" s="50"/>
      <c r="B99" s="50"/>
      <c r="C99" s="52"/>
      <c r="D99" s="50"/>
    </row>
    <row r="100" spans="1:4" x14ac:dyDescent="0.2">
      <c r="A100" s="50"/>
      <c r="B100" s="50"/>
      <c r="C100" s="52"/>
      <c r="D100" s="50"/>
    </row>
    <row r="101" spans="1:4" x14ac:dyDescent="0.2">
      <c r="A101" s="50"/>
      <c r="B101" s="50"/>
      <c r="C101" s="52"/>
      <c r="D101" s="50"/>
    </row>
    <row r="102" spans="1:4" x14ac:dyDescent="0.2">
      <c r="A102" s="50"/>
      <c r="B102" s="50"/>
      <c r="C102" s="50"/>
      <c r="D102" s="50"/>
    </row>
    <row r="103" spans="1:4" x14ac:dyDescent="0.2">
      <c r="A103" s="50"/>
      <c r="B103" s="50"/>
      <c r="C103" s="50"/>
      <c r="D103" s="50"/>
    </row>
    <row r="104" spans="1:4" x14ac:dyDescent="0.2">
      <c r="A104" s="50"/>
      <c r="B104" s="50"/>
      <c r="C104" s="50"/>
      <c r="D104" s="50"/>
    </row>
    <row r="105" spans="1:4" x14ac:dyDescent="0.2">
      <c r="A105" s="50"/>
      <c r="B105" s="50"/>
      <c r="C105" s="50"/>
      <c r="D105" s="50"/>
    </row>
    <row r="106" spans="1:4" x14ac:dyDescent="0.2">
      <c r="A106" s="50"/>
      <c r="B106" s="50"/>
      <c r="C106" s="50"/>
      <c r="D106" s="50"/>
    </row>
    <row r="107" spans="1:4" x14ac:dyDescent="0.2">
      <c r="A107" s="50"/>
      <c r="B107" s="50"/>
      <c r="C107" s="50"/>
      <c r="D107" s="50"/>
    </row>
    <row r="108" spans="1:4" x14ac:dyDescent="0.2">
      <c r="A108" s="50"/>
      <c r="B108" s="50"/>
      <c r="C108" s="50"/>
      <c r="D108" s="50"/>
    </row>
    <row r="109" spans="1:4" x14ac:dyDescent="0.2">
      <c r="A109" s="50"/>
      <c r="B109" s="50"/>
      <c r="C109" s="50"/>
      <c r="D109" s="50"/>
    </row>
    <row r="110" spans="1:4" x14ac:dyDescent="0.2">
      <c r="A110" s="50"/>
      <c r="B110" s="50"/>
      <c r="C110" s="50"/>
      <c r="D110" s="50"/>
    </row>
    <row r="111" spans="1:4" x14ac:dyDescent="0.2">
      <c r="A111" s="50"/>
      <c r="B111" s="50"/>
      <c r="C111" s="50"/>
      <c r="D111" s="50"/>
    </row>
    <row r="112" spans="1:4" x14ac:dyDescent="0.2">
      <c r="A112" s="50"/>
      <c r="B112" s="50"/>
      <c r="C112" s="50"/>
      <c r="D112" s="50"/>
    </row>
    <row r="113" spans="1:4" x14ac:dyDescent="0.2">
      <c r="A113" s="50"/>
      <c r="B113" s="50"/>
      <c r="C113" s="50"/>
      <c r="D113" s="50"/>
    </row>
    <row r="180" spans="1:1" x14ac:dyDescent="0.2">
      <c r="A180" s="3" t="s">
        <v>67</v>
      </c>
    </row>
  </sheetData>
  <mergeCells count="3">
    <mergeCell ref="A2:G2"/>
    <mergeCell ref="A3:G3"/>
    <mergeCell ref="A4:G4"/>
  </mergeCells>
  <printOptions horizontalCentered="1"/>
  <pageMargins left="0.19685039370078741" right="0.19685039370078741" top="0.19685039370078741" bottom="0.19685039370078741" header="0.31496062992125984" footer="0.31496062992125984"/>
  <pageSetup scale="67" orientation="landscape" r:id="rId1"/>
  <headerFooter alignWithMargins="0"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PAGOS REALZADOS </vt:lpstr>
      <vt:lpstr>'PAGOS REALZADOS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2017-08-14T20:38:13Z</dcterms:created>
  <dcterms:modified xsi:type="dcterms:W3CDTF">2017-08-23T18:35:19Z</dcterms:modified>
</cp:coreProperties>
</file>