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MARZO\"/>
    </mc:Choice>
  </mc:AlternateContent>
  <bookViews>
    <workbookView xWindow="975" yWindow="0" windowWidth="14385" windowHeight="7740"/>
  </bookViews>
  <sheets>
    <sheet name="PAGOS REALZADOS " sheetId="1" r:id="rId1"/>
  </sheets>
  <definedNames>
    <definedName name="_xlnm.Print_Area" localSheetId="0">'PAGOS REALZADOS '!$A$1:$G$56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D56" i="1"/>
  <c r="C56" i="1"/>
  <c r="B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56" i="1" s="1"/>
  <c r="G28" i="1"/>
  <c r="G27" i="1"/>
  <c r="F25" i="1"/>
  <c r="E25" i="1"/>
  <c r="D25" i="1"/>
  <c r="C25" i="1"/>
  <c r="B25" i="1"/>
  <c r="G24" i="1"/>
  <c r="G23" i="1"/>
  <c r="G22" i="1"/>
  <c r="G25" i="1" s="1"/>
  <c r="F20" i="1"/>
  <c r="E20" i="1"/>
  <c r="D20" i="1"/>
  <c r="C20" i="1"/>
  <c r="B20" i="1"/>
  <c r="G19" i="1"/>
  <c r="G18" i="1"/>
  <c r="G17" i="1"/>
  <c r="G16" i="1"/>
  <c r="G15" i="1"/>
  <c r="G14" i="1"/>
  <c r="G13" i="1"/>
  <c r="G12" i="1"/>
  <c r="G11" i="1"/>
  <c r="G10" i="1"/>
  <c r="G9" i="1"/>
  <c r="G20" i="1" s="1"/>
  <c r="G8" i="1"/>
</calcChain>
</file>

<file path=xl/sharedStrings.xml><?xml version="1.0" encoding="utf-8"?>
<sst xmlns="http://schemas.openxmlformats.org/spreadsheetml/2006/main" count="71" uniqueCount="65">
  <si>
    <t>Tesorería de la Seguridad Social</t>
  </si>
  <si>
    <t xml:space="preserve">Detalle de los Pagos Realizados </t>
  </si>
  <si>
    <t>Del 1ro de enero al  31 de marzo de 2017</t>
  </si>
  <si>
    <t xml:space="preserve">                                                    A.- Seguro de Vejez Discapacidad y Sobrevivencia</t>
  </si>
  <si>
    <t xml:space="preserve"> </t>
  </si>
  <si>
    <t>Cuenta Personal</t>
  </si>
  <si>
    <t>Cotización   Voluntaria</t>
  </si>
  <si>
    <t>Seguro de Vida</t>
  </si>
  <si>
    <t xml:space="preserve">Comisión </t>
  </si>
  <si>
    <t>Fondo de Solidaridad Social</t>
  </si>
  <si>
    <t>TOTAL</t>
  </si>
  <si>
    <t>AFP Siembra</t>
  </si>
  <si>
    <t>AFP Reservas</t>
  </si>
  <si>
    <t>AFP Scotia Crecer</t>
  </si>
  <si>
    <t xml:space="preserve">AFP  Popular </t>
  </si>
  <si>
    <t>AFP Romana</t>
  </si>
  <si>
    <t>AFP Atlantico</t>
  </si>
  <si>
    <t>Plan Sustitutivo del Banco Central</t>
  </si>
  <si>
    <t>Plan Sustitutivo del Banco del Reservas</t>
  </si>
  <si>
    <t>Ministerio de Hacienda</t>
  </si>
  <si>
    <t>Autoseguro IDSS</t>
  </si>
  <si>
    <t>Fondo de Pension INABIMA</t>
  </si>
  <si>
    <t xml:space="preserve">Superintendencia de pensiones </t>
  </si>
  <si>
    <t>Total:</t>
  </si>
  <si>
    <t>B- Seguro de Riesgos Laborales</t>
  </si>
  <si>
    <t>Prestaciones A Beneficiado</t>
  </si>
  <si>
    <t>ARL Salud Segura ( Prestaciones a Beneficiarios)</t>
  </si>
  <si>
    <t xml:space="preserve"> SISALRIL  (Comisión)</t>
  </si>
  <si>
    <t>AFP Reservas (Recargos e Intereses SRL)</t>
  </si>
  <si>
    <t>C- Seguro Familiar de Salud</t>
  </si>
  <si>
    <t>Cuidado de la Salud de las Personas</t>
  </si>
  <si>
    <t>Accidentes de   Tránsito</t>
  </si>
  <si>
    <t>Estancias Infantiles</t>
  </si>
  <si>
    <t>Subsidios</t>
  </si>
  <si>
    <t>Comisión</t>
  </si>
  <si>
    <t>ARS CMD</t>
  </si>
  <si>
    <t>ARS Salud Segura</t>
  </si>
  <si>
    <t>ARS Salud Segura Pensionados de Hacienda</t>
  </si>
  <si>
    <t>ARS/APS</t>
  </si>
  <si>
    <t>ARS-SIMAG-Serv. Igualas Medicas Abel González</t>
  </si>
  <si>
    <t>Grupo Médico Asociado</t>
  </si>
  <si>
    <t>ARS DR Yunén</t>
  </si>
  <si>
    <t>ARS Universal</t>
  </si>
  <si>
    <t>ARS Monumental</t>
  </si>
  <si>
    <t>ARS Futuro</t>
  </si>
  <si>
    <t>ARS PRIMERA (Antigua Humano)</t>
  </si>
  <si>
    <t>ARS SEMUNASED</t>
  </si>
  <si>
    <t>ARS ASEMAP -Servicios Medico Amor y Paz</t>
  </si>
  <si>
    <t>ARS SEMMA</t>
  </si>
  <si>
    <t>ARS SEMMA   Pensionados de Hacienda</t>
  </si>
  <si>
    <t>ARS Renacer</t>
  </si>
  <si>
    <t>ARS Palic Salud</t>
  </si>
  <si>
    <t>ARS Plan Salud</t>
  </si>
  <si>
    <t>ARS SENASA</t>
  </si>
  <si>
    <t>ARS SENASA Pensionados de Hacienda</t>
  </si>
  <si>
    <t>ARS SENASA Pensionados de Policía Nacional</t>
  </si>
  <si>
    <t>ARS Constitución (Antigua IGMAN)</t>
  </si>
  <si>
    <t>ARS Reservas</t>
  </si>
  <si>
    <t>ARS Meta Salud/SINATRAE</t>
  </si>
  <si>
    <t>ARS Fuerzas Armadas</t>
  </si>
  <si>
    <t>Administradora de Estancias Infantiles</t>
  </si>
  <si>
    <t>Consejo Nacional de Estancias Infantiles (CONDEI)</t>
  </si>
  <si>
    <t>SISALRIL  (Subsidios)</t>
  </si>
  <si>
    <t xml:space="preserve">SISALRIL  (Comisión)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</si>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</sst>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164" fontId="2" fillId="0" borderId="0" xfId="2" applyNumberFormat="1" applyFont="1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164" fontId="0" fillId="0" borderId="0" xfId="3" applyFont="1"/>
    <xf numFmtId="0" fontId="4" fillId="0" borderId="0" xfId="2" applyFont="1" applyAlignment="1">
      <alignment horizontal="center"/>
    </xf>
    <xf numFmtId="164" fontId="5" fillId="0" borderId="0" xfId="3" applyFont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/>
    <xf numFmtId="0" fontId="7" fillId="0" borderId="2" xfId="2" applyFont="1" applyBorder="1" applyAlignment="1">
      <alignment horizontal="right"/>
    </xf>
    <xf numFmtId="0" fontId="1" fillId="0" borderId="3" xfId="2" applyBorder="1"/>
    <xf numFmtId="0" fontId="2" fillId="0" borderId="3" xfId="2" applyFont="1" applyBorder="1"/>
    <xf numFmtId="0" fontId="1" fillId="0" borderId="4" xfId="2" applyBorder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8" fillId="0" borderId="5" xfId="2" applyFont="1" applyBorder="1"/>
    <xf numFmtId="0" fontId="8" fillId="0" borderId="0" xfId="2" applyFont="1"/>
    <xf numFmtId="0" fontId="1" fillId="0" borderId="6" xfId="2" applyBorder="1" applyAlignment="1">
      <alignment horizontal="left"/>
    </xf>
    <xf numFmtId="164" fontId="1" fillId="2" borderId="7" xfId="3" applyFont="1" applyFill="1" applyBorder="1"/>
    <xf numFmtId="164" fontId="1" fillId="2" borderId="8" xfId="3" applyFont="1" applyFill="1" applyBorder="1"/>
    <xf numFmtId="0" fontId="1" fillId="0" borderId="9" xfId="2" applyBorder="1" applyAlignment="1">
      <alignment horizontal="left"/>
    </xf>
    <xf numFmtId="164" fontId="1" fillId="2" borderId="10" xfId="3" applyFont="1" applyFill="1" applyBorder="1"/>
    <xf numFmtId="164" fontId="1" fillId="2" borderId="11" xfId="3" applyFont="1" applyFill="1" applyBorder="1"/>
    <xf numFmtId="0" fontId="1" fillId="2" borderId="9" xfId="2" applyFill="1" applyBorder="1" applyAlignment="1">
      <alignment horizontal="left"/>
    </xf>
    <xf numFmtId="0" fontId="1" fillId="0" borderId="0" xfId="2" applyBorder="1"/>
    <xf numFmtId="0" fontId="1" fillId="0" borderId="9" xfId="2" applyBorder="1"/>
    <xf numFmtId="164" fontId="1" fillId="2" borderId="12" xfId="3" applyFont="1" applyFill="1" applyBorder="1"/>
    <xf numFmtId="0" fontId="8" fillId="3" borderId="13" xfId="2" applyFont="1" applyFill="1" applyBorder="1" applyAlignment="1">
      <alignment horizontal="left"/>
    </xf>
    <xf numFmtId="164" fontId="9" fillId="3" borderId="10" xfId="2" applyNumberFormat="1" applyFont="1" applyFill="1" applyBorder="1"/>
    <xf numFmtId="164" fontId="9" fillId="3" borderId="11" xfId="2" applyNumberFormat="1" applyFont="1" applyFill="1" applyBorder="1"/>
    <xf numFmtId="0" fontId="7" fillId="2" borderId="2" xfId="2" applyFont="1" applyFill="1" applyBorder="1" applyAlignment="1">
      <alignment horizontal="left"/>
    </xf>
    <xf numFmtId="0" fontId="1" fillId="0" borderId="11" xfId="2" applyBorder="1"/>
    <xf numFmtId="43" fontId="1" fillId="0" borderId="0" xfId="2" applyNumberFormat="1"/>
    <xf numFmtId="0" fontId="1" fillId="0" borderId="6" xfId="2" applyBorder="1"/>
    <xf numFmtId="164" fontId="1" fillId="2" borderId="11" xfId="3" applyFill="1" applyBorder="1"/>
    <xf numFmtId="0" fontId="1" fillId="2" borderId="11" xfId="2" applyFill="1" applyBorder="1"/>
    <xf numFmtId="164" fontId="0" fillId="0" borderId="8" xfId="3" applyFont="1" applyBorder="1"/>
    <xf numFmtId="0" fontId="1" fillId="2" borderId="10" xfId="2" applyFill="1" applyBorder="1"/>
    <xf numFmtId="164" fontId="1" fillId="2" borderId="10" xfId="3" applyFill="1" applyBorder="1"/>
    <xf numFmtId="0" fontId="8" fillId="3" borderId="13" xfId="2" applyFont="1" applyFill="1" applyBorder="1"/>
    <xf numFmtId="164" fontId="9" fillId="3" borderId="14" xfId="2" applyNumberFormat="1" applyFont="1" applyFill="1" applyBorder="1"/>
    <xf numFmtId="164" fontId="9" fillId="3" borderId="15" xfId="3" applyFont="1" applyFill="1" applyBorder="1"/>
    <xf numFmtId="0" fontId="3" fillId="0" borderId="16" xfId="2" applyFont="1" applyBorder="1" applyAlignment="1">
      <alignment horizontal="left"/>
    </xf>
    <xf numFmtId="0" fontId="3" fillId="0" borderId="16" xfId="2" applyFont="1" applyBorder="1" applyAlignment="1">
      <alignment horizontal="center" wrapText="1"/>
    </xf>
    <xf numFmtId="164" fontId="1" fillId="2" borderId="7" xfId="3" applyFill="1" applyBorder="1"/>
    <xf numFmtId="0" fontId="1" fillId="2" borderId="8" xfId="2" applyFill="1" applyBorder="1"/>
    <xf numFmtId="0" fontId="1" fillId="2" borderId="17" xfId="2" applyFill="1" applyBorder="1"/>
    <xf numFmtId="164" fontId="1" fillId="0" borderId="7" xfId="3" applyBorder="1"/>
    <xf numFmtId="0" fontId="1" fillId="2" borderId="9" xfId="2" applyFill="1" applyBorder="1"/>
    <xf numFmtId="164" fontId="1" fillId="2" borderId="10" xfId="3" applyFont="1" applyFill="1" applyBorder="1" applyAlignment="1">
      <alignment horizontal="right"/>
    </xf>
    <xf numFmtId="0" fontId="1" fillId="2" borderId="0" xfId="2" applyFill="1"/>
    <xf numFmtId="164" fontId="1" fillId="2" borderId="18" xfId="3" applyFont="1" applyFill="1" applyBorder="1"/>
    <xf numFmtId="164" fontId="1" fillId="2" borderId="0" xfId="3" applyFont="1" applyFill="1"/>
    <xf numFmtId="164" fontId="1" fillId="2" borderId="11" xfId="1" applyFont="1" applyFill="1" applyBorder="1"/>
    <xf numFmtId="0" fontId="8" fillId="3" borderId="9" xfId="2" applyFont="1" applyFill="1" applyBorder="1" applyAlignment="1">
      <alignment horizontal="left"/>
    </xf>
    <xf numFmtId="164" fontId="9" fillId="3" borderId="10" xfId="3" applyFont="1" applyFill="1" applyBorder="1"/>
    <xf numFmtId="164" fontId="1" fillId="0" borderId="0" xfId="1" applyFont="1"/>
    <xf numFmtId="164" fontId="11" fillId="0" borderId="0" xfId="3" applyFont="1"/>
    <xf numFmtId="164" fontId="1" fillId="2" borderId="0" xfId="2" applyNumberFormat="1" applyFill="1"/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51</xdr:row>
      <xdr:rowOff>114300</xdr:rowOff>
    </xdr:from>
    <xdr:to>
      <xdr:col>7</xdr:col>
      <xdr:colOff>571500</xdr:colOff>
      <xdr:row>51</xdr:row>
      <xdr:rowOff>114300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0744200"/>
          <a:ext cx="1495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1209675</xdr:colOff>
      <xdr:row>3</xdr:row>
      <xdr:rowOff>114300</xdr:rowOff>
    </xdr:to>
    <xdr:pic>
      <xdr:nvPicPr>
        <xdr:cNvPr id="3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77"/>
  <sheetViews>
    <sheetView showGridLines="0" tabSelected="1" showWhiteSpace="0" zoomScaleNormal="100" workbookViewId="0">
      <selection activeCell="A56" sqref="A56"/>
    </sheetView>
  </sheetViews>
  <sheetFormatPr defaultRowHeight="12.75" x14ac:dyDescent="0.2"/>
  <cols>
    <col min="1" max="1" width="73.28515625" style="3" customWidth="1"/>
    <col min="2" max="2" width="20.7109375" style="3" customWidth="1"/>
    <col min="3" max="3" width="17.42578125" style="3" customWidth="1"/>
    <col min="4" max="4" width="17.28515625" style="3" customWidth="1"/>
    <col min="5" max="5" width="22.5703125" style="3" bestFit="1" customWidth="1"/>
    <col min="6" max="6" width="17.28515625" style="3" customWidth="1"/>
    <col min="7" max="7" width="18.5703125" style="3" customWidth="1"/>
    <col min="8" max="8" width="18.7109375" style="3" bestFit="1" customWidth="1"/>
    <col min="9" max="9" width="17.710937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9" ht="18" x14ac:dyDescent="0.25">
      <c r="A1" s="1"/>
      <c r="B1" s="2"/>
      <c r="C1" s="2"/>
      <c r="D1" s="2"/>
      <c r="E1" s="2"/>
      <c r="F1" s="2"/>
      <c r="G1" s="1"/>
    </row>
    <row r="2" spans="1:9" ht="18" x14ac:dyDescent="0.25">
      <c r="A2" s="4" t="s">
        <v>0</v>
      </c>
      <c r="B2" s="4"/>
      <c r="C2" s="4"/>
      <c r="D2" s="4"/>
      <c r="E2" s="4"/>
      <c r="F2" s="4"/>
      <c r="G2" s="4"/>
    </row>
    <row r="3" spans="1:9" ht="18" x14ac:dyDescent="0.25">
      <c r="A3" s="4" t="s">
        <v>1</v>
      </c>
      <c r="B3" s="4"/>
      <c r="C3" s="4"/>
      <c r="D3" s="4"/>
      <c r="E3" s="4"/>
      <c r="F3" s="4"/>
      <c r="G3" s="4"/>
    </row>
    <row r="4" spans="1:9" ht="18" x14ac:dyDescent="0.25">
      <c r="A4" s="4" t="s">
        <v>2</v>
      </c>
      <c r="B4" s="4"/>
      <c r="C4" s="4"/>
      <c r="D4" s="4"/>
      <c r="E4" s="4"/>
      <c r="F4" s="4"/>
      <c r="G4" s="4"/>
      <c r="H4" s="5"/>
    </row>
    <row r="5" spans="1:9" ht="26.25" thickBot="1" x14ac:dyDescent="0.4">
      <c r="A5" s="6"/>
      <c r="B5" s="6"/>
      <c r="C5" s="6"/>
      <c r="D5" s="6"/>
      <c r="E5" s="6"/>
      <c r="F5" s="7"/>
      <c r="G5" s="8"/>
      <c r="H5" s="9"/>
      <c r="I5" s="9"/>
    </row>
    <row r="6" spans="1:9" ht="30" customHeight="1" thickBot="1" x14ac:dyDescent="0.35">
      <c r="A6" s="10" t="s">
        <v>3</v>
      </c>
      <c r="B6" s="11"/>
      <c r="C6" s="12"/>
      <c r="D6" s="11"/>
      <c r="E6" s="11"/>
      <c r="F6" s="11"/>
      <c r="G6" s="13"/>
    </row>
    <row r="7" spans="1:9" s="17" customFormat="1" ht="54.7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4" t="s">
        <v>9</v>
      </c>
      <c r="G7" s="15" t="s">
        <v>10</v>
      </c>
      <c r="H7" s="16"/>
    </row>
    <row r="8" spans="1:9" ht="12.75" customHeight="1" x14ac:dyDescent="0.2">
      <c r="A8" s="18" t="s">
        <v>11</v>
      </c>
      <c r="B8" s="19">
        <v>1472807807.1300001</v>
      </c>
      <c r="C8" s="20">
        <v>11461201.560000001</v>
      </c>
      <c r="D8" s="20">
        <v>175921376.21000001</v>
      </c>
      <c r="E8" s="20">
        <v>91015250.430000007</v>
      </c>
      <c r="F8" s="20"/>
      <c r="G8" s="20">
        <f>+B8+C8+D8+E8</f>
        <v>1751205635.3300002</v>
      </c>
      <c r="H8" s="9"/>
    </row>
    <row r="9" spans="1:9" ht="12.75" customHeight="1" x14ac:dyDescent="0.2">
      <c r="A9" s="21" t="s">
        <v>12</v>
      </c>
      <c r="B9" s="22">
        <v>1208550419.3399999</v>
      </c>
      <c r="C9" s="23">
        <v>8244700.5499999998</v>
      </c>
      <c r="D9" s="23">
        <v>143081628.50999999</v>
      </c>
      <c r="E9" s="23">
        <v>74785443.530000001</v>
      </c>
      <c r="F9" s="23">
        <v>427553826.75999999</v>
      </c>
      <c r="G9" s="20">
        <f>+B9+C9+D9+E9+F9</f>
        <v>1862216018.6899998</v>
      </c>
      <c r="H9" s="9"/>
    </row>
    <row r="10" spans="1:9" ht="12.75" customHeight="1" x14ac:dyDescent="0.2">
      <c r="A10" s="21" t="s">
        <v>13</v>
      </c>
      <c r="B10" s="22">
        <v>1890173420.45</v>
      </c>
      <c r="C10" s="23">
        <v>9327655.0099999998</v>
      </c>
      <c r="D10" s="23">
        <v>226268286.30000001</v>
      </c>
      <c r="E10" s="23">
        <v>116683702.11</v>
      </c>
      <c r="F10" s="23"/>
      <c r="G10" s="20">
        <f t="shared" ref="G10:G19" si="0">+B10+C10+D10+E10+F10</f>
        <v>2242453063.8699999</v>
      </c>
      <c r="H10" s="9"/>
    </row>
    <row r="11" spans="1:9" ht="12.75" customHeight="1" x14ac:dyDescent="0.2">
      <c r="A11" s="21" t="s">
        <v>14</v>
      </c>
      <c r="B11" s="22">
        <v>2519962262.25</v>
      </c>
      <c r="C11" s="23">
        <v>24902204.719999999</v>
      </c>
      <c r="D11" s="23">
        <v>303487704.26999998</v>
      </c>
      <c r="E11" s="23">
        <v>155795177</v>
      </c>
      <c r="F11" s="23"/>
      <c r="G11" s="20">
        <f t="shared" si="0"/>
        <v>3004147348.2399998</v>
      </c>
      <c r="H11" s="9"/>
    </row>
    <row r="12" spans="1:9" ht="12.75" customHeight="1" x14ac:dyDescent="0.2">
      <c r="A12" s="24" t="s">
        <v>15</v>
      </c>
      <c r="B12" s="22">
        <v>67277384.560000002</v>
      </c>
      <c r="C12" s="23">
        <v>72560.19</v>
      </c>
      <c r="D12" s="23">
        <v>7684086.5599999996</v>
      </c>
      <c r="E12" s="23">
        <v>4111784.66</v>
      </c>
      <c r="F12" s="23"/>
      <c r="G12" s="20">
        <f t="shared" si="0"/>
        <v>79145815.969999999</v>
      </c>
      <c r="H12" s="9"/>
    </row>
    <row r="13" spans="1:9" ht="12.75" customHeight="1" x14ac:dyDescent="0.2">
      <c r="A13" s="24" t="s">
        <v>16</v>
      </c>
      <c r="B13" s="22">
        <v>23040371.579999998</v>
      </c>
      <c r="C13" s="23">
        <v>20906.38</v>
      </c>
      <c r="D13" s="23">
        <v>2823974.76</v>
      </c>
      <c r="E13" s="23">
        <v>1425158.37</v>
      </c>
      <c r="F13" s="23"/>
      <c r="G13" s="20">
        <f t="shared" si="0"/>
        <v>27310411.09</v>
      </c>
      <c r="H13" s="9"/>
    </row>
    <row r="14" spans="1:9" ht="12.75" customHeight="1" x14ac:dyDescent="0.2">
      <c r="A14" s="21" t="s">
        <v>17</v>
      </c>
      <c r="B14" s="22">
        <v>22548149.370000001</v>
      </c>
      <c r="C14" s="23">
        <v>32806779.25</v>
      </c>
      <c r="D14" s="23">
        <v>2732700.25</v>
      </c>
      <c r="E14" s="23">
        <v>1404436.01</v>
      </c>
      <c r="F14" s="23"/>
      <c r="G14" s="20">
        <f t="shared" si="0"/>
        <v>59492064.880000003</v>
      </c>
      <c r="H14" s="9"/>
      <c r="I14" s="25"/>
    </row>
    <row r="15" spans="1:9" ht="12.75" customHeight="1" x14ac:dyDescent="0.2">
      <c r="A15" s="21" t="s">
        <v>18</v>
      </c>
      <c r="B15" s="22">
        <v>39203505.990000002</v>
      </c>
      <c r="C15" s="23">
        <v>35726866.280000001</v>
      </c>
      <c r="D15" s="23">
        <v>4871151.66</v>
      </c>
      <c r="E15" s="23">
        <v>2447989.0499999998</v>
      </c>
      <c r="F15" s="23"/>
      <c r="G15" s="20">
        <f t="shared" si="0"/>
        <v>82249512.980000004</v>
      </c>
      <c r="H15" s="9"/>
    </row>
    <row r="16" spans="1:9" ht="12.75" customHeight="1" x14ac:dyDescent="0.2">
      <c r="A16" s="21" t="s">
        <v>19</v>
      </c>
      <c r="B16" s="22">
        <v>355617106.32999998</v>
      </c>
      <c r="C16" s="23">
        <v>2261017.0499999998</v>
      </c>
      <c r="D16" s="23">
        <v>0</v>
      </c>
      <c r="E16" s="23">
        <v>20239447.32</v>
      </c>
      <c r="F16" s="23"/>
      <c r="G16" s="20">
        <f t="shared" si="0"/>
        <v>378117570.69999999</v>
      </c>
      <c r="H16" s="9"/>
    </row>
    <row r="17" spans="1:10" ht="12.75" customHeight="1" x14ac:dyDescent="0.2">
      <c r="A17" s="21" t="s">
        <v>20</v>
      </c>
      <c r="B17" s="22">
        <v>0</v>
      </c>
      <c r="C17" s="23">
        <v>0</v>
      </c>
      <c r="D17" s="23">
        <v>35909793.939999998</v>
      </c>
      <c r="E17" s="23">
        <v>0</v>
      </c>
      <c r="F17" s="23"/>
      <c r="G17" s="20">
        <f t="shared" si="0"/>
        <v>35909793.939999998</v>
      </c>
      <c r="H17" s="9"/>
    </row>
    <row r="18" spans="1:10" ht="12.75" customHeight="1" x14ac:dyDescent="0.2">
      <c r="A18" s="21" t="s">
        <v>21</v>
      </c>
      <c r="B18" s="22">
        <v>1017140381.96</v>
      </c>
      <c r="C18" s="23">
        <v>438435403.85000002</v>
      </c>
      <c r="D18" s="23">
        <v>124360848.45999999</v>
      </c>
      <c r="E18" s="23">
        <v>63412067</v>
      </c>
      <c r="F18" s="23"/>
      <c r="G18" s="20">
        <f t="shared" si="0"/>
        <v>1643348701.27</v>
      </c>
      <c r="H18" s="9"/>
    </row>
    <row r="19" spans="1:10" ht="12.75" customHeight="1" x14ac:dyDescent="0.2">
      <c r="A19" s="26" t="s">
        <v>22</v>
      </c>
      <c r="B19" s="27"/>
      <c r="C19" s="23"/>
      <c r="D19" s="23"/>
      <c r="E19" s="23"/>
      <c r="F19" s="23">
        <v>74821881.469999999</v>
      </c>
      <c r="G19" s="20">
        <f t="shared" si="0"/>
        <v>74821881.469999999</v>
      </c>
      <c r="H19" s="9"/>
      <c r="I19" s="9"/>
    </row>
    <row r="20" spans="1:10" ht="15" customHeight="1" thickBot="1" x14ac:dyDescent="0.3">
      <c r="A20" s="28" t="s">
        <v>23</v>
      </c>
      <c r="B20" s="29">
        <f t="shared" ref="B20:G20" si="1">SUM(B8:B19)</f>
        <v>8616320808.9599991</v>
      </c>
      <c r="C20" s="30">
        <f t="shared" si="1"/>
        <v>563259294.84000003</v>
      </c>
      <c r="D20" s="30">
        <f t="shared" si="1"/>
        <v>1027141550.9199998</v>
      </c>
      <c r="E20" s="30">
        <f t="shared" si="1"/>
        <v>531320455.48000002</v>
      </c>
      <c r="F20" s="30">
        <f t="shared" si="1"/>
        <v>502375708.23000002</v>
      </c>
      <c r="G20" s="30">
        <f t="shared" si="1"/>
        <v>11240417818.429998</v>
      </c>
      <c r="H20" s="9"/>
      <c r="I20" s="9"/>
      <c r="J20" s="9"/>
    </row>
    <row r="21" spans="1:10" ht="54" customHeight="1" thickBot="1" x14ac:dyDescent="0.35">
      <c r="A21" s="31" t="s">
        <v>24</v>
      </c>
      <c r="B21" s="14" t="s">
        <v>25</v>
      </c>
      <c r="C21" s="32"/>
      <c r="D21" s="32"/>
      <c r="E21" s="15" t="s">
        <v>8</v>
      </c>
      <c r="F21" s="14" t="s">
        <v>9</v>
      </c>
      <c r="G21" s="15" t="s">
        <v>10</v>
      </c>
      <c r="I21" s="33"/>
    </row>
    <row r="22" spans="1:10" ht="12.75" customHeight="1" x14ac:dyDescent="0.25">
      <c r="A22" s="34" t="s">
        <v>26</v>
      </c>
      <c r="B22" s="35">
        <v>993445719.50999999</v>
      </c>
      <c r="C22" s="36"/>
      <c r="D22" s="36"/>
      <c r="E22" s="36"/>
      <c r="F22" s="36"/>
      <c r="G22" s="37">
        <f>+B22+C22+D22+E22+F22</f>
        <v>993445719.50999999</v>
      </c>
    </row>
    <row r="23" spans="1:10" ht="12.75" customHeight="1" x14ac:dyDescent="0.25">
      <c r="A23" s="26" t="s">
        <v>27</v>
      </c>
      <c r="B23" s="38"/>
      <c r="C23" s="36"/>
      <c r="D23" s="36"/>
      <c r="E23" s="39">
        <v>43319628.899999999</v>
      </c>
      <c r="F23" s="36"/>
      <c r="G23" s="37">
        <f>+B23+C23+D23+E23+F23</f>
        <v>43319628.899999999</v>
      </c>
    </row>
    <row r="24" spans="1:10" ht="12.75" customHeight="1" x14ac:dyDescent="0.25">
      <c r="A24" s="26" t="s">
        <v>28</v>
      </c>
      <c r="B24" s="38"/>
      <c r="C24" s="36"/>
      <c r="D24" s="36"/>
      <c r="E24" s="39">
        <v>0</v>
      </c>
      <c r="F24" s="39">
        <v>4334297.71</v>
      </c>
      <c r="G24" s="37">
        <f>+B24+C24+D24+E24+F24</f>
        <v>4334297.71</v>
      </c>
    </row>
    <row r="25" spans="1:10" ht="15" customHeight="1" thickBot="1" x14ac:dyDescent="0.3">
      <c r="A25" s="40" t="s">
        <v>23</v>
      </c>
      <c r="B25" s="41">
        <f>SUM(B22:B24)</f>
        <v>993445719.50999999</v>
      </c>
      <c r="C25" s="41">
        <f>SUM(C22:C24)</f>
        <v>0</v>
      </c>
      <c r="D25" s="41">
        <f>SUM(D22:D24)</f>
        <v>0</v>
      </c>
      <c r="E25" s="41">
        <f>SUM(E22:E24)</f>
        <v>43319628.899999999</v>
      </c>
      <c r="F25" s="41">
        <f>SUM(F22:F24)</f>
        <v>4334297.71</v>
      </c>
      <c r="G25" s="42">
        <f>+G22+G23+G24</f>
        <v>1041099646.12</v>
      </c>
      <c r="H25" s="9"/>
    </row>
    <row r="26" spans="1:10" ht="60" customHeight="1" thickBot="1" x14ac:dyDescent="0.3">
      <c r="A26" s="43" t="s">
        <v>29</v>
      </c>
      <c r="B26" s="14" t="s">
        <v>30</v>
      </c>
      <c r="C26" s="14" t="s">
        <v>31</v>
      </c>
      <c r="D26" s="44" t="s">
        <v>32</v>
      </c>
      <c r="E26" s="44" t="s">
        <v>33</v>
      </c>
      <c r="F26" s="44" t="s">
        <v>34</v>
      </c>
      <c r="G26" s="15" t="s">
        <v>10</v>
      </c>
    </row>
    <row r="27" spans="1:10" ht="12.75" customHeight="1" x14ac:dyDescent="0.2">
      <c r="A27" s="34" t="s">
        <v>35</v>
      </c>
      <c r="B27" s="45">
        <v>59104472.460000001</v>
      </c>
      <c r="C27" s="20">
        <v>902192</v>
      </c>
      <c r="D27" s="46"/>
      <c r="E27" s="47"/>
      <c r="F27" s="46"/>
      <c r="G27" s="48">
        <f t="shared" ref="G27:G55" si="2">SUM(B27:F27)</f>
        <v>60006664.460000001</v>
      </c>
    </row>
    <row r="28" spans="1:10" ht="12.75" customHeight="1" x14ac:dyDescent="0.2">
      <c r="A28" s="26" t="s">
        <v>36</v>
      </c>
      <c r="B28" s="39">
        <v>135330176.72999999</v>
      </c>
      <c r="C28" s="23">
        <v>2286091</v>
      </c>
      <c r="D28" s="36"/>
      <c r="E28" s="36"/>
      <c r="F28" s="36"/>
      <c r="G28" s="48">
        <f t="shared" si="2"/>
        <v>137616267.72999999</v>
      </c>
    </row>
    <row r="29" spans="1:10" s="51" customFormat="1" ht="12.75" customHeight="1" x14ac:dyDescent="0.2">
      <c r="A29" s="49" t="s">
        <v>37</v>
      </c>
      <c r="B29" s="50">
        <v>28097317.120000001</v>
      </c>
      <c r="C29" s="23">
        <v>0</v>
      </c>
      <c r="D29" s="36"/>
      <c r="E29" s="36"/>
      <c r="F29" s="36"/>
      <c r="G29" s="45">
        <f t="shared" si="2"/>
        <v>28097317.120000001</v>
      </c>
    </row>
    <row r="30" spans="1:10" s="51" customFormat="1" ht="12.75" customHeight="1" x14ac:dyDescent="0.2">
      <c r="A30" s="49" t="s">
        <v>38</v>
      </c>
      <c r="B30" s="50">
        <v>73680053.25</v>
      </c>
      <c r="C30" s="23">
        <v>1162154</v>
      </c>
      <c r="D30" s="36"/>
      <c r="E30" s="36"/>
      <c r="F30" s="36"/>
      <c r="G30" s="45">
        <f t="shared" si="2"/>
        <v>74842207.25</v>
      </c>
    </row>
    <row r="31" spans="1:10" s="51" customFormat="1" ht="12.75" customHeight="1" x14ac:dyDescent="0.2">
      <c r="A31" s="49" t="s">
        <v>39</v>
      </c>
      <c r="B31" s="50">
        <v>203388587.15000001</v>
      </c>
      <c r="C31" s="23">
        <v>3621880</v>
      </c>
      <c r="D31" s="36"/>
      <c r="E31" s="36"/>
      <c r="F31" s="36"/>
      <c r="G31" s="45">
        <f t="shared" si="2"/>
        <v>207010467.15000001</v>
      </c>
    </row>
    <row r="32" spans="1:10" s="51" customFormat="1" ht="12.75" customHeight="1" x14ac:dyDescent="0.2">
      <c r="A32" s="49" t="s">
        <v>40</v>
      </c>
      <c r="B32" s="39">
        <v>113898312</v>
      </c>
      <c r="C32" s="23">
        <v>1930154.5</v>
      </c>
      <c r="D32" s="36"/>
      <c r="E32" s="36"/>
      <c r="F32" s="36"/>
      <c r="G32" s="45">
        <f t="shared" si="2"/>
        <v>115828466.5</v>
      </c>
    </row>
    <row r="33" spans="1:11" s="51" customFormat="1" ht="12.75" customHeight="1" x14ac:dyDescent="0.2">
      <c r="A33" s="49" t="s">
        <v>41</v>
      </c>
      <c r="B33" s="39">
        <v>163830471.15000001</v>
      </c>
      <c r="C33" s="23">
        <v>2921452</v>
      </c>
      <c r="D33" s="36"/>
      <c r="E33" s="36"/>
      <c r="F33" s="36"/>
      <c r="G33" s="45">
        <f t="shared" si="2"/>
        <v>166751923.15000001</v>
      </c>
    </row>
    <row r="34" spans="1:11" s="51" customFormat="1" ht="12.75" customHeight="1" x14ac:dyDescent="0.2">
      <c r="A34" s="49" t="s">
        <v>42</v>
      </c>
      <c r="B34" s="39">
        <v>1104126987.5999999</v>
      </c>
      <c r="C34" s="23">
        <v>19662171.5</v>
      </c>
      <c r="D34" s="36"/>
      <c r="E34" s="36"/>
      <c r="F34" s="36"/>
      <c r="G34" s="45">
        <f t="shared" si="2"/>
        <v>1123789159.0999999</v>
      </c>
    </row>
    <row r="35" spans="1:11" s="51" customFormat="1" ht="12.75" customHeight="1" x14ac:dyDescent="0.2">
      <c r="A35" s="49" t="s">
        <v>43</v>
      </c>
      <c r="B35" s="39">
        <v>110294458.23</v>
      </c>
      <c r="C35" s="23">
        <v>1860656</v>
      </c>
      <c r="D35" s="36"/>
      <c r="E35" s="36"/>
      <c r="F35" s="36"/>
      <c r="G35" s="45">
        <f t="shared" si="2"/>
        <v>112155114.23</v>
      </c>
    </row>
    <row r="36" spans="1:11" s="51" customFormat="1" ht="12.75" customHeight="1" x14ac:dyDescent="0.2">
      <c r="A36" s="49" t="s">
        <v>44</v>
      </c>
      <c r="B36" s="39">
        <v>451967489.16000003</v>
      </c>
      <c r="C36" s="23">
        <v>7834231</v>
      </c>
      <c r="D36" s="36"/>
      <c r="E36" s="36"/>
      <c r="F36" s="36"/>
      <c r="G36" s="45">
        <f t="shared" si="2"/>
        <v>459801720.16000003</v>
      </c>
    </row>
    <row r="37" spans="1:11" s="51" customFormat="1" ht="12.75" customHeight="1" x14ac:dyDescent="0.2">
      <c r="A37" s="49" t="s">
        <v>45</v>
      </c>
      <c r="B37" s="39">
        <v>3500787083.4899998</v>
      </c>
      <c r="C37" s="23">
        <v>61123157</v>
      </c>
      <c r="D37" s="36"/>
      <c r="E37" s="36"/>
      <c r="F37" s="36"/>
      <c r="G37" s="45">
        <f t="shared" si="2"/>
        <v>3561910240.4899998</v>
      </c>
    </row>
    <row r="38" spans="1:11" s="51" customFormat="1" ht="12.75" customHeight="1" x14ac:dyDescent="0.2">
      <c r="A38" s="49" t="s">
        <v>46</v>
      </c>
      <c r="B38" s="39">
        <v>4700951.6399999997</v>
      </c>
      <c r="C38" s="23">
        <v>87468</v>
      </c>
      <c r="D38" s="36"/>
      <c r="E38" s="36"/>
      <c r="F38" s="36"/>
      <c r="G38" s="45">
        <f t="shared" si="2"/>
        <v>4788419.6399999997</v>
      </c>
    </row>
    <row r="39" spans="1:11" s="51" customFormat="1" ht="12.75" customHeight="1" x14ac:dyDescent="0.2">
      <c r="A39" s="49" t="s">
        <v>47</v>
      </c>
      <c r="B39" s="39">
        <v>101680715.40000001</v>
      </c>
      <c r="C39" s="23">
        <v>1824878</v>
      </c>
      <c r="D39" s="36"/>
      <c r="E39" s="36"/>
      <c r="F39" s="36"/>
      <c r="G39" s="45">
        <f t="shared" si="2"/>
        <v>103505593.40000001</v>
      </c>
    </row>
    <row r="40" spans="1:11" s="51" customFormat="1" ht="12.75" customHeight="1" x14ac:dyDescent="0.2">
      <c r="A40" s="49" t="s">
        <v>48</v>
      </c>
      <c r="B40" s="39">
        <v>321547492.52999997</v>
      </c>
      <c r="C40" s="23">
        <v>6029615</v>
      </c>
      <c r="D40" s="36"/>
      <c r="E40" s="36"/>
      <c r="F40" s="36"/>
      <c r="G40" s="45">
        <f t="shared" si="2"/>
        <v>327577107.52999997</v>
      </c>
    </row>
    <row r="41" spans="1:11" s="51" customFormat="1" ht="12.75" customHeight="1" x14ac:dyDescent="0.2">
      <c r="A41" s="49" t="s">
        <v>49</v>
      </c>
      <c r="B41" s="52">
        <v>10585554.560000001</v>
      </c>
      <c r="C41" s="23">
        <v>0</v>
      </c>
      <c r="D41" s="36"/>
      <c r="E41" s="36"/>
      <c r="F41" s="36"/>
      <c r="G41" s="45">
        <f t="shared" si="2"/>
        <v>10585554.560000001</v>
      </c>
    </row>
    <row r="42" spans="1:11" s="51" customFormat="1" ht="12.75" customHeight="1" x14ac:dyDescent="0.2">
      <c r="A42" s="49" t="s">
        <v>50</v>
      </c>
      <c r="B42" s="39">
        <v>148203026.91</v>
      </c>
      <c r="C42" s="23">
        <v>2540975</v>
      </c>
      <c r="D42" s="36"/>
      <c r="E42" s="36"/>
      <c r="F42" s="36"/>
      <c r="G42" s="45">
        <f t="shared" si="2"/>
        <v>150744001.91</v>
      </c>
    </row>
    <row r="43" spans="1:11" s="51" customFormat="1" ht="12.75" customHeight="1" x14ac:dyDescent="0.2">
      <c r="A43" s="49" t="s">
        <v>51</v>
      </c>
      <c r="B43" s="22">
        <v>1624236171.1199999</v>
      </c>
      <c r="C43" s="23">
        <v>28717438.5</v>
      </c>
      <c r="D43" s="36"/>
      <c r="E43" s="36"/>
      <c r="F43" s="36"/>
      <c r="G43" s="45">
        <f t="shared" si="2"/>
        <v>1652953609.6199999</v>
      </c>
    </row>
    <row r="44" spans="1:11" s="51" customFormat="1" ht="12.75" customHeight="1" x14ac:dyDescent="0.2">
      <c r="A44" s="49" t="s">
        <v>52</v>
      </c>
      <c r="B44" s="22">
        <v>21182182.559999999</v>
      </c>
      <c r="C44" s="23">
        <v>394660</v>
      </c>
      <c r="D44" s="36"/>
      <c r="E44" s="36"/>
      <c r="F44" s="36"/>
      <c r="G44" s="45">
        <f t="shared" si="2"/>
        <v>21576842.559999999</v>
      </c>
    </row>
    <row r="45" spans="1:11" s="51" customFormat="1" ht="12.75" customHeight="1" x14ac:dyDescent="0.2">
      <c r="A45" s="49" t="s">
        <v>53</v>
      </c>
      <c r="B45" s="39">
        <v>1874210278.98</v>
      </c>
      <c r="C45" s="23">
        <v>33450530</v>
      </c>
      <c r="D45" s="36"/>
      <c r="E45" s="36"/>
      <c r="F45" s="36"/>
      <c r="G45" s="45">
        <f t="shared" si="2"/>
        <v>1907660808.98</v>
      </c>
    </row>
    <row r="46" spans="1:11" s="51" customFormat="1" ht="12.75" customHeight="1" x14ac:dyDescent="0.2">
      <c r="A46" s="49" t="s">
        <v>54</v>
      </c>
      <c r="B46" s="22">
        <v>36340650.960000001</v>
      </c>
      <c r="C46" s="23">
        <v>0</v>
      </c>
      <c r="D46" s="36"/>
      <c r="E46" s="36"/>
      <c r="F46" s="36"/>
      <c r="G46" s="45">
        <f t="shared" si="2"/>
        <v>36340650.960000001</v>
      </c>
    </row>
    <row r="47" spans="1:11" s="51" customFormat="1" ht="12.75" customHeight="1" x14ac:dyDescent="0.2">
      <c r="A47" s="26" t="s">
        <v>55</v>
      </c>
      <c r="B47" s="39">
        <v>22560300</v>
      </c>
      <c r="C47" s="23">
        <v>0</v>
      </c>
      <c r="D47" s="36"/>
      <c r="E47" s="36"/>
      <c r="F47" s="36"/>
      <c r="G47" s="45">
        <f t="shared" si="2"/>
        <v>22560300</v>
      </c>
    </row>
    <row r="48" spans="1:11" s="51" customFormat="1" ht="12.75" customHeight="1" x14ac:dyDescent="0.2">
      <c r="A48" s="49" t="s">
        <v>56</v>
      </c>
      <c r="B48" s="22">
        <v>48946077.909999996</v>
      </c>
      <c r="C48" s="23">
        <v>824148.5</v>
      </c>
      <c r="D48" s="36"/>
      <c r="E48" s="36"/>
      <c r="F48" s="36"/>
      <c r="G48" s="45">
        <f t="shared" si="2"/>
        <v>49770226.409999996</v>
      </c>
      <c r="K48" s="53"/>
    </row>
    <row r="49" spans="1:7" ht="12.75" customHeight="1" x14ac:dyDescent="0.2">
      <c r="A49" s="49" t="s">
        <v>57</v>
      </c>
      <c r="B49" s="22">
        <v>78503236.349999994</v>
      </c>
      <c r="C49" s="23">
        <v>1466629</v>
      </c>
      <c r="D49" s="36"/>
      <c r="E49" s="36"/>
      <c r="F49" s="36"/>
      <c r="G49" s="48">
        <f t="shared" si="2"/>
        <v>79969865.349999994</v>
      </c>
    </row>
    <row r="50" spans="1:7" ht="12.75" customHeight="1" x14ac:dyDescent="0.2">
      <c r="A50" s="26" t="s">
        <v>58</v>
      </c>
      <c r="B50" s="39">
        <v>92242273.159999996</v>
      </c>
      <c r="C50" s="23">
        <v>1584173.5</v>
      </c>
      <c r="D50" s="36"/>
      <c r="E50" s="36"/>
      <c r="F50" s="36"/>
      <c r="G50" s="48">
        <f t="shared" si="2"/>
        <v>93826446.659999996</v>
      </c>
    </row>
    <row r="51" spans="1:7" ht="12.75" customHeight="1" x14ac:dyDescent="0.2">
      <c r="A51" s="26" t="s">
        <v>59</v>
      </c>
      <c r="B51" s="39">
        <v>2847647.88</v>
      </c>
      <c r="C51" s="23">
        <v>47408</v>
      </c>
      <c r="D51" s="36"/>
      <c r="E51" s="36"/>
      <c r="F51" s="36"/>
      <c r="G51" s="48">
        <f t="shared" si="2"/>
        <v>2895055.88</v>
      </c>
    </row>
    <row r="52" spans="1:7" ht="12.75" customHeight="1" x14ac:dyDescent="0.2">
      <c r="A52" s="26" t="s">
        <v>60</v>
      </c>
      <c r="B52" s="39"/>
      <c r="C52" s="23">
        <v>0</v>
      </c>
      <c r="D52" s="23">
        <v>75220452</v>
      </c>
      <c r="E52" s="36"/>
      <c r="F52" s="36"/>
      <c r="G52" s="48">
        <f t="shared" si="2"/>
        <v>75220452</v>
      </c>
    </row>
    <row r="53" spans="1:7" ht="12.75" customHeight="1" x14ac:dyDescent="0.2">
      <c r="A53" s="26" t="s">
        <v>61</v>
      </c>
      <c r="B53" s="39"/>
      <c r="C53" s="23"/>
      <c r="D53" s="23">
        <v>680570</v>
      </c>
      <c r="E53" s="38"/>
      <c r="F53" s="36"/>
      <c r="G53" s="48">
        <f t="shared" si="2"/>
        <v>680570</v>
      </c>
    </row>
    <row r="54" spans="1:7" ht="12.75" customHeight="1" x14ac:dyDescent="0.2">
      <c r="A54" s="26" t="s">
        <v>62</v>
      </c>
      <c r="B54" s="39"/>
      <c r="C54" s="23">
        <v>0</v>
      </c>
      <c r="D54" s="36"/>
      <c r="E54" s="39">
        <v>485018598.70999998</v>
      </c>
      <c r="F54" s="23"/>
      <c r="G54" s="48">
        <f t="shared" si="2"/>
        <v>485018598.70999998</v>
      </c>
    </row>
    <row r="55" spans="1:7" ht="12.75" customHeight="1" x14ac:dyDescent="0.2">
      <c r="A55" s="26" t="s">
        <v>63</v>
      </c>
      <c r="B55" s="39"/>
      <c r="C55" s="54">
        <v>0</v>
      </c>
      <c r="D55" s="36"/>
      <c r="E55" s="39"/>
      <c r="F55" s="39">
        <v>72022004.900000006</v>
      </c>
      <c r="G55" s="48">
        <f t="shared" si="2"/>
        <v>72022004.900000006</v>
      </c>
    </row>
    <row r="56" spans="1:7" ht="27" customHeight="1" x14ac:dyDescent="0.25">
      <c r="A56" s="55" t="s">
        <v>23</v>
      </c>
      <c r="B56" s="29">
        <f t="shared" ref="B56:G56" si="3">SUM(B27:B55)</f>
        <v>10332291968.299999</v>
      </c>
      <c r="C56" s="29">
        <f t="shared" si="3"/>
        <v>180272062.5</v>
      </c>
      <c r="D56" s="29">
        <f t="shared" si="3"/>
        <v>75901022</v>
      </c>
      <c r="E56" s="29">
        <f t="shared" si="3"/>
        <v>485018598.70999998</v>
      </c>
      <c r="F56" s="29">
        <f t="shared" si="3"/>
        <v>72022004.900000006</v>
      </c>
      <c r="G56" s="56">
        <f t="shared" si="3"/>
        <v>11145505656.409998</v>
      </c>
    </row>
    <row r="57" spans="1:7" x14ac:dyDescent="0.2">
      <c r="B57" s="9"/>
      <c r="C57" s="57"/>
      <c r="G57" s="57"/>
    </row>
    <row r="58" spans="1:7" ht="15" x14ac:dyDescent="0.25">
      <c r="B58" s="9"/>
      <c r="C58" s="33"/>
      <c r="G58" s="5"/>
    </row>
    <row r="59" spans="1:7" ht="15" x14ac:dyDescent="0.25">
      <c r="B59" s="9"/>
      <c r="C59" s="33"/>
      <c r="E59" s="9"/>
      <c r="F59" s="5"/>
      <c r="G59" s="9"/>
    </row>
    <row r="60" spans="1:7" x14ac:dyDescent="0.2">
      <c r="B60" s="9"/>
      <c r="F60" s="9"/>
      <c r="G60" s="9"/>
    </row>
    <row r="61" spans="1:7" ht="15" x14ac:dyDescent="0.25">
      <c r="B61" s="5"/>
      <c r="C61" s="9"/>
    </row>
    <row r="62" spans="1:7" x14ac:dyDescent="0.2">
      <c r="B62" s="9"/>
      <c r="G62" s="9"/>
    </row>
    <row r="63" spans="1:7" ht="15" x14ac:dyDescent="0.25">
      <c r="B63" s="9"/>
      <c r="D63" s="5"/>
    </row>
    <row r="64" spans="1:7" ht="15" x14ac:dyDescent="0.25">
      <c r="B64" s="9"/>
      <c r="D64" s="5"/>
      <c r="E64" s="9"/>
    </row>
    <row r="65" spans="1:4" ht="15" x14ac:dyDescent="0.25">
      <c r="B65" s="9"/>
      <c r="C65" s="58"/>
      <c r="D65" s="5"/>
    </row>
    <row r="66" spans="1:4" ht="15" x14ac:dyDescent="0.25">
      <c r="B66" s="9"/>
      <c r="C66" s="5"/>
      <c r="D66" s="5"/>
    </row>
    <row r="67" spans="1:4" ht="15" x14ac:dyDescent="0.25">
      <c r="B67" s="5"/>
      <c r="C67" s="5"/>
      <c r="D67" s="5"/>
    </row>
    <row r="68" spans="1:4" ht="15" x14ac:dyDescent="0.25">
      <c r="B68" s="9"/>
      <c r="C68" s="5"/>
      <c r="D68" s="5"/>
    </row>
    <row r="69" spans="1:4" ht="15" x14ac:dyDescent="0.25">
      <c r="C69" s="5"/>
    </row>
    <row r="70" spans="1:4" ht="15" x14ac:dyDescent="0.25">
      <c r="B70" s="5"/>
      <c r="C70" s="5"/>
    </row>
    <row r="71" spans="1:4" ht="15" x14ac:dyDescent="0.25">
      <c r="B71" s="5"/>
      <c r="C71" s="5"/>
    </row>
    <row r="72" spans="1:4" ht="15" x14ac:dyDescent="0.25">
      <c r="B72" s="5"/>
      <c r="C72" s="5"/>
    </row>
    <row r="73" spans="1:4" x14ac:dyDescent="0.2">
      <c r="A73" s="51"/>
      <c r="B73" s="53"/>
      <c r="C73" s="53"/>
      <c r="D73" s="51"/>
    </row>
    <row r="74" spans="1:4" x14ac:dyDescent="0.2">
      <c r="A74" s="51"/>
      <c r="B74" s="53"/>
      <c r="C74" s="53"/>
      <c r="D74" s="51"/>
    </row>
    <row r="75" spans="1:4" x14ac:dyDescent="0.2">
      <c r="A75" s="51"/>
      <c r="B75" s="53"/>
      <c r="C75" s="53"/>
      <c r="D75" s="51"/>
    </row>
    <row r="76" spans="1:4" x14ac:dyDescent="0.2">
      <c r="A76" s="51"/>
      <c r="B76" s="53"/>
      <c r="C76" s="53"/>
      <c r="D76" s="51"/>
    </row>
    <row r="77" spans="1:4" x14ac:dyDescent="0.2">
      <c r="A77" s="51"/>
      <c r="B77" s="53"/>
      <c r="C77" s="53"/>
      <c r="D77" s="51"/>
    </row>
    <row r="78" spans="1:4" x14ac:dyDescent="0.2">
      <c r="A78" s="51"/>
      <c r="B78" s="53"/>
      <c r="C78" s="53"/>
      <c r="D78" s="51"/>
    </row>
    <row r="79" spans="1:4" x14ac:dyDescent="0.2">
      <c r="A79" s="51"/>
      <c r="B79" s="53"/>
      <c r="C79" s="53"/>
      <c r="D79" s="51"/>
    </row>
    <row r="80" spans="1:4" x14ac:dyDescent="0.2">
      <c r="A80" s="51"/>
      <c r="B80" s="51"/>
      <c r="C80" s="53"/>
      <c r="D80" s="51"/>
    </row>
    <row r="81" spans="1:4" x14ac:dyDescent="0.2">
      <c r="A81" s="51"/>
      <c r="B81" s="51"/>
      <c r="C81" s="51"/>
      <c r="D81" s="51"/>
    </row>
    <row r="82" spans="1:4" x14ac:dyDescent="0.2">
      <c r="A82" s="51"/>
      <c r="B82" s="51"/>
      <c r="C82" s="53"/>
      <c r="D82" s="51"/>
    </row>
    <row r="83" spans="1:4" x14ac:dyDescent="0.2">
      <c r="A83" s="51"/>
      <c r="B83" s="51"/>
      <c r="C83" s="53"/>
      <c r="D83" s="51"/>
    </row>
    <row r="84" spans="1:4" x14ac:dyDescent="0.2">
      <c r="A84" s="51"/>
      <c r="B84" s="53"/>
      <c r="C84" s="53"/>
      <c r="D84" s="51"/>
    </row>
    <row r="85" spans="1:4" x14ac:dyDescent="0.2">
      <c r="A85" s="51"/>
      <c r="B85" s="51"/>
      <c r="C85" s="53"/>
      <c r="D85" s="51"/>
    </row>
    <row r="86" spans="1:4" x14ac:dyDescent="0.2">
      <c r="A86" s="51"/>
      <c r="B86" s="59"/>
      <c r="C86" s="53"/>
      <c r="D86" s="51"/>
    </row>
    <row r="87" spans="1:4" x14ac:dyDescent="0.2">
      <c r="A87" s="51"/>
      <c r="B87" s="51"/>
      <c r="C87" s="53"/>
      <c r="D87" s="51"/>
    </row>
    <row r="88" spans="1:4" x14ac:dyDescent="0.2">
      <c r="A88" s="51"/>
      <c r="B88" s="51"/>
      <c r="C88" s="53"/>
      <c r="D88" s="51"/>
    </row>
    <row r="89" spans="1:4" x14ac:dyDescent="0.2">
      <c r="A89" s="51"/>
      <c r="B89" s="51"/>
      <c r="C89" s="53"/>
      <c r="D89" s="51"/>
    </row>
    <row r="90" spans="1:4" x14ac:dyDescent="0.2">
      <c r="A90" s="51"/>
      <c r="B90" s="51"/>
      <c r="C90" s="51"/>
      <c r="D90" s="51"/>
    </row>
    <row r="91" spans="1:4" x14ac:dyDescent="0.2">
      <c r="A91" s="51"/>
      <c r="B91" s="51"/>
      <c r="C91" s="51"/>
      <c r="D91" s="51"/>
    </row>
    <row r="92" spans="1:4" x14ac:dyDescent="0.2">
      <c r="A92" s="51"/>
      <c r="B92" s="51"/>
      <c r="C92" s="53"/>
      <c r="D92" s="51"/>
    </row>
    <row r="93" spans="1:4" x14ac:dyDescent="0.2">
      <c r="A93" s="51"/>
      <c r="B93" s="51"/>
      <c r="C93" s="53"/>
      <c r="D93" s="51"/>
    </row>
    <row r="94" spans="1:4" x14ac:dyDescent="0.2">
      <c r="A94" s="51"/>
      <c r="B94" s="51"/>
      <c r="C94" s="53"/>
      <c r="D94" s="51"/>
    </row>
    <row r="95" spans="1:4" x14ac:dyDescent="0.2">
      <c r="A95" s="51"/>
      <c r="B95" s="51"/>
      <c r="C95" s="53"/>
      <c r="D95" s="51"/>
    </row>
    <row r="96" spans="1:4" x14ac:dyDescent="0.2">
      <c r="A96" s="51"/>
      <c r="B96" s="51"/>
      <c r="C96" s="53"/>
      <c r="D96" s="51"/>
    </row>
    <row r="97" spans="1:4" x14ac:dyDescent="0.2">
      <c r="A97" s="51"/>
      <c r="B97" s="51"/>
      <c r="C97" s="53"/>
      <c r="D97" s="51"/>
    </row>
    <row r="98" spans="1:4" x14ac:dyDescent="0.2">
      <c r="A98" s="51"/>
      <c r="B98" s="51"/>
      <c r="C98" s="53"/>
      <c r="D98" s="51"/>
    </row>
    <row r="99" spans="1:4" x14ac:dyDescent="0.2">
      <c r="A99" s="51"/>
      <c r="B99" s="51"/>
      <c r="C99" s="51"/>
      <c r="D99" s="51"/>
    </row>
    <row r="100" spans="1:4" x14ac:dyDescent="0.2">
      <c r="A100" s="51"/>
      <c r="B100" s="51"/>
      <c r="C100" s="51"/>
      <c r="D100" s="51"/>
    </row>
    <row r="101" spans="1:4" x14ac:dyDescent="0.2">
      <c r="A101" s="51"/>
      <c r="B101" s="51"/>
      <c r="C101" s="51"/>
      <c r="D101" s="51"/>
    </row>
    <row r="102" spans="1:4" x14ac:dyDescent="0.2">
      <c r="A102" s="51"/>
      <c r="B102" s="51"/>
      <c r="C102" s="51"/>
      <c r="D102" s="51"/>
    </row>
    <row r="103" spans="1:4" x14ac:dyDescent="0.2">
      <c r="A103" s="51"/>
      <c r="B103" s="51"/>
      <c r="C103" s="51"/>
      <c r="D103" s="51"/>
    </row>
    <row r="104" spans="1:4" x14ac:dyDescent="0.2">
      <c r="A104" s="51"/>
      <c r="B104" s="51"/>
      <c r="C104" s="51"/>
      <c r="D104" s="51"/>
    </row>
    <row r="105" spans="1:4" x14ac:dyDescent="0.2">
      <c r="A105" s="51"/>
      <c r="B105" s="51"/>
      <c r="C105" s="51"/>
      <c r="D105" s="51"/>
    </row>
    <row r="106" spans="1:4" x14ac:dyDescent="0.2">
      <c r="A106" s="51"/>
      <c r="B106" s="51"/>
      <c r="C106" s="51"/>
      <c r="D106" s="51"/>
    </row>
    <row r="107" spans="1:4" x14ac:dyDescent="0.2">
      <c r="A107" s="51"/>
      <c r="B107" s="51"/>
      <c r="C107" s="51"/>
      <c r="D107" s="51"/>
    </row>
    <row r="108" spans="1:4" x14ac:dyDescent="0.2">
      <c r="A108" s="51"/>
      <c r="B108" s="51"/>
      <c r="C108" s="51"/>
      <c r="D108" s="51"/>
    </row>
    <row r="109" spans="1:4" x14ac:dyDescent="0.2">
      <c r="A109" s="51"/>
      <c r="B109" s="51"/>
      <c r="C109" s="51"/>
      <c r="D109" s="51"/>
    </row>
    <row r="110" spans="1:4" x14ac:dyDescent="0.2">
      <c r="A110" s="51"/>
      <c r="B110" s="51"/>
      <c r="C110" s="51"/>
      <c r="D110" s="51"/>
    </row>
    <row r="177" spans="1:1" x14ac:dyDescent="0.2">
      <c r="A177" s="3" t="s">
        <v>64</v>
      </c>
    </row>
  </sheetData>
  <mergeCells count="3">
    <mergeCell ref="A2:G2"/>
    <mergeCell ref="A3:G3"/>
    <mergeCell ref="A4:G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PAGOS REALZADOS </vt:lpstr>
      <vt:lpstr>'PAGOS REALZADOS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2017-04-12T14:28:19Z</dcterms:created>
  <dcterms:modified xsi:type="dcterms:W3CDTF">2017-04-12T14:28:38Z</dcterms:modified>
</cp:coreProperties>
</file>