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bookViews>
    <workbookView xWindow="0" yWindow="0" windowWidth="20340" windowHeight="7635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Print_Area" localSheetId="3">Abril!$A$1:$G$53</definedName>
    <definedName name="_xlnm.Print_Area" localSheetId="7">Agosto!$A$1:$G$55</definedName>
    <definedName name="_xlnm.Print_Area" localSheetId="11">Diciembre!$A$1:$G$55</definedName>
    <definedName name="_xlnm.Print_Area" localSheetId="0">Enero!$A$1:$G$54</definedName>
    <definedName name="_xlnm.Print_Area" localSheetId="1">Febrero!$A$1:$G$54</definedName>
    <definedName name="_xlnm.Print_Area" localSheetId="6">Julio!$A$1:$G$54</definedName>
    <definedName name="_xlnm.Print_Area" localSheetId="5">Junio!$A$1:$G$54</definedName>
    <definedName name="_xlnm.Print_Area" localSheetId="2">Marzo!$A$1:$G$53</definedName>
    <definedName name="_xlnm.Print_Area" localSheetId="4">Mayo!$A$1:$G$53</definedName>
    <definedName name="_xlnm.Print_Area" localSheetId="10">Noviembre!$A$1:$G$55</definedName>
    <definedName name="_xlnm.Print_Area" localSheetId="9">Octubre!$A$1:$G$55</definedName>
    <definedName name="_xlnm.Print_Area" localSheetId="8">Septiembre!$A$1:$G$55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2" l="1"/>
  <c r="G9" i="12"/>
  <c r="G10" i="12"/>
  <c r="G11" i="12"/>
  <c r="G12" i="12"/>
  <c r="G13" i="12"/>
  <c r="G14" i="12"/>
  <c r="G15" i="12"/>
  <c r="G16" i="12"/>
  <c r="G20" i="12" s="1"/>
  <c r="G17" i="12"/>
  <c r="G18" i="12"/>
  <c r="G19" i="12"/>
  <c r="B20" i="12"/>
  <c r="C20" i="12"/>
  <c r="D20" i="12"/>
  <c r="E20" i="12"/>
  <c r="F20" i="12"/>
  <c r="G22" i="12"/>
  <c r="G23" i="12"/>
  <c r="G24" i="12"/>
  <c r="B25" i="12"/>
  <c r="C25" i="12"/>
  <c r="D25" i="12"/>
  <c r="E25" i="12"/>
  <c r="F25" i="12"/>
  <c r="G25" i="12"/>
  <c r="G27" i="12"/>
  <c r="G28" i="12"/>
  <c r="G29" i="12"/>
  <c r="G30" i="12"/>
  <c r="G55" i="12" s="1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B55" i="12"/>
  <c r="C55" i="12"/>
  <c r="D55" i="12"/>
  <c r="E55" i="12"/>
  <c r="F55" i="12"/>
  <c r="G8" i="11" l="1"/>
  <c r="G9" i="11"/>
  <c r="G10" i="11"/>
  <c r="G20" i="11" s="1"/>
  <c r="G11" i="11"/>
  <c r="G12" i="11"/>
  <c r="G13" i="11"/>
  <c r="G14" i="11"/>
  <c r="G15" i="11"/>
  <c r="G16" i="11"/>
  <c r="G17" i="11"/>
  <c r="G18" i="11"/>
  <c r="G19" i="11"/>
  <c r="B20" i="11"/>
  <c r="C20" i="11"/>
  <c r="D20" i="11"/>
  <c r="E20" i="11"/>
  <c r="F20" i="11"/>
  <c r="G22" i="11"/>
  <c r="G23" i="11"/>
  <c r="G24" i="11"/>
  <c r="B25" i="11"/>
  <c r="C25" i="11"/>
  <c r="D25" i="11"/>
  <c r="E25" i="11"/>
  <c r="F25" i="11"/>
  <c r="G25" i="11"/>
  <c r="G27" i="11"/>
  <c r="G28" i="11"/>
  <c r="G29" i="11"/>
  <c r="G55" i="11" s="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B55" i="11"/>
  <c r="C55" i="11"/>
  <c r="D55" i="11"/>
  <c r="E55" i="11"/>
  <c r="F55" i="11"/>
  <c r="G8" i="10" l="1"/>
  <c r="G9" i="10"/>
  <c r="G20" i="10" s="1"/>
  <c r="G10" i="10"/>
  <c r="G11" i="10"/>
  <c r="G12" i="10"/>
  <c r="G13" i="10"/>
  <c r="G14" i="10"/>
  <c r="G15" i="10"/>
  <c r="G16" i="10"/>
  <c r="G17" i="10"/>
  <c r="G18" i="10"/>
  <c r="G19" i="10"/>
  <c r="B20" i="10"/>
  <c r="C20" i="10"/>
  <c r="D20" i="10"/>
  <c r="E20" i="10"/>
  <c r="F20" i="10"/>
  <c r="G22" i="10"/>
  <c r="G25" i="10" s="1"/>
  <c r="G23" i="10"/>
  <c r="G24" i="10"/>
  <c r="B25" i="10"/>
  <c r="C25" i="10"/>
  <c r="D25" i="10"/>
  <c r="E25" i="10"/>
  <c r="F25" i="10"/>
  <c r="G27" i="10"/>
  <c r="G55" i="10" s="1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B55" i="10"/>
  <c r="C55" i="10"/>
  <c r="D55" i="10"/>
  <c r="E55" i="10"/>
  <c r="F55" i="10"/>
  <c r="G8" i="9" l="1"/>
  <c r="G9" i="9"/>
  <c r="G10" i="9"/>
  <c r="G11" i="9"/>
  <c r="G12" i="9"/>
  <c r="G13" i="9"/>
  <c r="G14" i="9"/>
  <c r="G15" i="9"/>
  <c r="G16" i="9"/>
  <c r="G17" i="9"/>
  <c r="G18" i="9"/>
  <c r="G19" i="9"/>
  <c r="B20" i="9"/>
  <c r="C20" i="9"/>
  <c r="D20" i="9"/>
  <c r="E20" i="9"/>
  <c r="F20" i="9"/>
  <c r="G20" i="9"/>
  <c r="G22" i="9"/>
  <c r="G23" i="9"/>
  <c r="G25" i="9" s="1"/>
  <c r="G24" i="9"/>
  <c r="B25" i="9"/>
  <c r="C25" i="9"/>
  <c r="D25" i="9"/>
  <c r="E25" i="9"/>
  <c r="F25" i="9"/>
  <c r="G27" i="9"/>
  <c r="G55" i="9" s="1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B55" i="9"/>
  <c r="C55" i="9"/>
  <c r="D55" i="9"/>
  <c r="E55" i="9"/>
  <c r="F55" i="9"/>
  <c r="G8" i="8" l="1"/>
  <c r="G9" i="8"/>
  <c r="G10" i="8"/>
  <c r="G20" i="8" s="1"/>
  <c r="G11" i="8"/>
  <c r="G12" i="8"/>
  <c r="G13" i="8"/>
  <c r="G14" i="8"/>
  <c r="G15" i="8"/>
  <c r="G16" i="8"/>
  <c r="G17" i="8"/>
  <c r="G18" i="8"/>
  <c r="G19" i="8"/>
  <c r="B20" i="8"/>
  <c r="C20" i="8"/>
  <c r="D20" i="8"/>
  <c r="E20" i="8"/>
  <c r="F20" i="8"/>
  <c r="G22" i="8"/>
  <c r="G25" i="8" s="1"/>
  <c r="G23" i="8"/>
  <c r="G24" i="8"/>
  <c r="B25" i="8"/>
  <c r="C25" i="8"/>
  <c r="D25" i="8"/>
  <c r="E25" i="8"/>
  <c r="F25" i="8"/>
  <c r="G27" i="8"/>
  <c r="G28" i="8"/>
  <c r="G29" i="8"/>
  <c r="G55" i="8" s="1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B55" i="8"/>
  <c r="C55" i="8"/>
  <c r="D55" i="8"/>
  <c r="E55" i="8"/>
  <c r="F55" i="8"/>
  <c r="G8" i="7" l="1"/>
  <c r="G9" i="7"/>
  <c r="G19" i="7" s="1"/>
  <c r="G10" i="7"/>
  <c r="G11" i="7"/>
  <c r="G12" i="7"/>
  <c r="G13" i="7"/>
  <c r="G14" i="7"/>
  <c r="G15" i="7"/>
  <c r="G16" i="7"/>
  <c r="G17" i="7"/>
  <c r="G18" i="7"/>
  <c r="B19" i="7"/>
  <c r="C19" i="7"/>
  <c r="D19" i="7"/>
  <c r="E19" i="7"/>
  <c r="F19" i="7"/>
  <c r="G21" i="7"/>
  <c r="G22" i="7"/>
  <c r="G24" i="7" s="1"/>
  <c r="G23" i="7"/>
  <c r="B24" i="7"/>
  <c r="C24" i="7"/>
  <c r="D24" i="7"/>
  <c r="E24" i="7"/>
  <c r="F24" i="7"/>
  <c r="G26" i="7"/>
  <c r="G54" i="7" s="1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B54" i="7"/>
  <c r="C54" i="7"/>
  <c r="D54" i="7"/>
  <c r="E54" i="7"/>
  <c r="F54" i="7"/>
  <c r="G8" i="6" l="1"/>
  <c r="G9" i="6"/>
  <c r="G10" i="6"/>
  <c r="G11" i="6"/>
  <c r="G12" i="6"/>
  <c r="G13" i="6"/>
  <c r="G14" i="6"/>
  <c r="G19" i="6" s="1"/>
  <c r="G15" i="6"/>
  <c r="G16" i="6"/>
  <c r="G17" i="6"/>
  <c r="G18" i="6"/>
  <c r="B19" i="6"/>
  <c r="C19" i="6"/>
  <c r="D19" i="6"/>
  <c r="E19" i="6"/>
  <c r="F19" i="6"/>
  <c r="G21" i="6"/>
  <c r="G22" i="6"/>
  <c r="G24" i="6" s="1"/>
  <c r="G23" i="6"/>
  <c r="B24" i="6"/>
  <c r="C24" i="6"/>
  <c r="D24" i="6"/>
  <c r="E24" i="6"/>
  <c r="F24" i="6"/>
  <c r="G26" i="6"/>
  <c r="G54" i="6" s="1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B54" i="6"/>
  <c r="C54" i="6"/>
  <c r="D54" i="6"/>
  <c r="E54" i="6"/>
  <c r="F54" i="6"/>
  <c r="G8" i="5" l="1"/>
  <c r="G9" i="5"/>
  <c r="G19" i="5" s="1"/>
  <c r="G10" i="5"/>
  <c r="G11" i="5"/>
  <c r="G12" i="5"/>
  <c r="G13" i="5"/>
  <c r="G14" i="5"/>
  <c r="G15" i="5"/>
  <c r="G16" i="5"/>
  <c r="G17" i="5"/>
  <c r="G18" i="5"/>
  <c r="B19" i="5"/>
  <c r="C19" i="5"/>
  <c r="D19" i="5"/>
  <c r="E19" i="5"/>
  <c r="F19" i="5"/>
  <c r="G21" i="5"/>
  <c r="G22" i="5"/>
  <c r="G23" i="5"/>
  <c r="B24" i="5"/>
  <c r="C24" i="5"/>
  <c r="D24" i="5"/>
  <c r="E24" i="5"/>
  <c r="F24" i="5"/>
  <c r="G24" i="5"/>
  <c r="G26" i="5"/>
  <c r="G27" i="5"/>
  <c r="G53" i="5" s="1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B53" i="5"/>
  <c r="C53" i="5"/>
  <c r="D53" i="5"/>
  <c r="E53" i="5"/>
  <c r="F53" i="5"/>
  <c r="G8" i="4" l="1"/>
  <c r="G9" i="4"/>
  <c r="G19" i="4" s="1"/>
  <c r="G10" i="4"/>
  <c r="G11" i="4"/>
  <c r="G12" i="4"/>
  <c r="G13" i="4"/>
  <c r="G14" i="4"/>
  <c r="G15" i="4"/>
  <c r="G16" i="4"/>
  <c r="G17" i="4"/>
  <c r="G18" i="4"/>
  <c r="B19" i="4"/>
  <c r="C19" i="4"/>
  <c r="D19" i="4"/>
  <c r="E19" i="4"/>
  <c r="F19" i="4"/>
  <c r="G21" i="4"/>
  <c r="G22" i="4"/>
  <c r="G23" i="4"/>
  <c r="B24" i="4"/>
  <c r="C24" i="4"/>
  <c r="D24" i="4"/>
  <c r="E24" i="4"/>
  <c r="F24" i="4"/>
  <c r="G24" i="4"/>
  <c r="G26" i="4"/>
  <c r="G27" i="4"/>
  <c r="G53" i="4" s="1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B53" i="4"/>
  <c r="C53" i="4"/>
  <c r="D53" i="4"/>
  <c r="E53" i="4"/>
  <c r="F53" i="4"/>
  <c r="G8" i="3" l="1"/>
  <c r="G9" i="3"/>
  <c r="G10" i="3"/>
  <c r="G11" i="3"/>
  <c r="G19" i="3" s="1"/>
  <c r="G12" i="3"/>
  <c r="G13" i="3"/>
  <c r="G14" i="3"/>
  <c r="G15" i="3"/>
  <c r="G16" i="3"/>
  <c r="G17" i="3"/>
  <c r="G18" i="3"/>
  <c r="B19" i="3"/>
  <c r="C19" i="3"/>
  <c r="D19" i="3"/>
  <c r="E19" i="3"/>
  <c r="F19" i="3"/>
  <c r="G21" i="3"/>
  <c r="G22" i="3"/>
  <c r="G23" i="3"/>
  <c r="B24" i="3"/>
  <c r="C24" i="3"/>
  <c r="D24" i="3"/>
  <c r="E24" i="3"/>
  <c r="F24" i="3"/>
  <c r="G24" i="3"/>
  <c r="G26" i="3"/>
  <c r="G27" i="3"/>
  <c r="G53" i="3" s="1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B53" i="3"/>
  <c r="C53" i="3"/>
  <c r="D53" i="3"/>
  <c r="E53" i="3"/>
  <c r="F53" i="3"/>
  <c r="G8" i="2" l="1"/>
  <c r="G9" i="2"/>
  <c r="G19" i="2" s="1"/>
  <c r="G10" i="2"/>
  <c r="G11" i="2"/>
  <c r="G12" i="2"/>
  <c r="G13" i="2"/>
  <c r="G14" i="2"/>
  <c r="G15" i="2"/>
  <c r="G16" i="2"/>
  <c r="G17" i="2"/>
  <c r="G18" i="2"/>
  <c r="B19" i="2"/>
  <c r="C19" i="2"/>
  <c r="D19" i="2"/>
  <c r="E19" i="2"/>
  <c r="F19" i="2"/>
  <c r="G21" i="2"/>
  <c r="G24" i="2" s="1"/>
  <c r="G22" i="2"/>
  <c r="G23" i="2"/>
  <c r="B24" i="2"/>
  <c r="C24" i="2"/>
  <c r="D24" i="2"/>
  <c r="E24" i="2"/>
  <c r="F24" i="2"/>
  <c r="G26" i="2"/>
  <c r="G27" i="2"/>
  <c r="G28" i="2"/>
  <c r="G29" i="2"/>
  <c r="G30" i="2"/>
  <c r="G31" i="2"/>
  <c r="G32" i="2"/>
  <c r="G33" i="2"/>
  <c r="G54" i="2" s="1"/>
  <c r="G56" i="2" s="1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B54" i="2"/>
  <c r="C54" i="2"/>
  <c r="D54" i="2"/>
  <c r="E54" i="2"/>
  <c r="F54" i="2"/>
  <c r="F54" i="1" l="1"/>
  <c r="E54" i="1"/>
  <c r="D54" i="1"/>
  <c r="C54" i="1"/>
  <c r="B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F24" i="1"/>
  <c r="E24" i="1"/>
  <c r="D24" i="1"/>
  <c r="C24" i="1"/>
  <c r="B24" i="1"/>
  <c r="G23" i="1"/>
  <c r="G22" i="1"/>
  <c r="G21" i="1"/>
  <c r="F19" i="1"/>
  <c r="E19" i="1"/>
  <c r="D19" i="1"/>
  <c r="C19" i="1"/>
  <c r="B19" i="1"/>
  <c r="G18" i="1"/>
  <c r="G17" i="1"/>
  <c r="G16" i="1"/>
  <c r="G15" i="1"/>
  <c r="G14" i="1"/>
  <c r="G13" i="1"/>
  <c r="G12" i="1"/>
  <c r="G11" i="1"/>
  <c r="G10" i="1"/>
  <c r="G9" i="1"/>
  <c r="G8" i="1"/>
  <c r="G19" i="1" l="1"/>
  <c r="G24" i="1"/>
  <c r="G54" i="1"/>
</calcChain>
</file>

<file path=xl/sharedStrings.xml><?xml version="1.0" encoding="utf-8"?>
<sst xmlns="http://schemas.openxmlformats.org/spreadsheetml/2006/main" count="830" uniqueCount="80">
  <si>
    <t>Tesorería de la Seguridad Social</t>
  </si>
  <si>
    <t xml:space="preserve">Detalle de los Pagos Realizados </t>
  </si>
  <si>
    <t>Del 1ro de enero al  31 enero de 2016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</si>
  <si>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</si>
  <si>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</si>
  <si>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</si>
  <si>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</si>
  <si>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</si>
  <si>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</si>
  <si>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</si>
  <si>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</si>
  <si>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</si>
  <si>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</si>
  <si>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</si>
  <si>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</si>
  <si>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</si>
  <si>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</si>
  <si>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</si>
  <si>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</si>
  <si>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</si>
  <si>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</si>
  <si>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</si>
  <si>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</si>
  <si>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</si>
  <si>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</si>
  <si>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</si>
  <si>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</si>
  <si>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</si>
  <si>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</si>
  <si>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</si>
  <si>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</si>
  <si>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</si>
  <si>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</si>
  <si>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</si>
  <si>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</si>
  <si>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</si>
  <si>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</si>
  <si>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</si>
  <si>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</si>
  <si>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</si>
  <si>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</si>
  <si>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</si>
  <si>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</si>
  <si>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</si>
  <si>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Humano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</si>
  <si>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</si>
  <si>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</si>
  <si>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</si>
  <si>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</si>
  <si>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</si>
  <si>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</si>
  <si>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</si>
  <si>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</si>
  <si>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</si>
  <si>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Constitución</t>
  </si>
  <si>
    <t>ARS Reservas</t>
  </si>
  <si>
    <t>ARS Meta Salud/SINATRAE</t>
  </si>
  <si>
    <t>ARS ISSPOL</t>
  </si>
  <si>
    <t>ARS Fuerzas Armadas</t>
  </si>
  <si>
    <t>Administradora de Estancias Infantiles</t>
  </si>
  <si>
    <t>SISALRIL  (Subsidios)</t>
  </si>
  <si>
    <t xml:space="preserve">SISALRIL  (Comisión) </t>
  </si>
  <si>
    <t>s</t>
  </si>
  <si>
    <t>Del 1ro de enero al  29  febrero de 2016</t>
  </si>
  <si>
    <t>Del 1ro de enero al  31 de marzo de 2016</t>
  </si>
  <si>
    <t>Del 1ro de enero al  30 de abril de 2016</t>
  </si>
  <si>
    <t>Del 1ro de enero al  31 de mayo de 2016</t>
  </si>
  <si>
    <t>ARS PRIMERA (ANTIGUO HUMANO)</t>
  </si>
  <si>
    <t>Del 1ro de enero al  30  junio de 2016</t>
  </si>
  <si>
    <t>Del 1ro de enero al  31  julio de 2016</t>
  </si>
  <si>
    <t>ARS PRIMERA (ANTIGUA HUMANO)</t>
  </si>
  <si>
    <t>AFP Atlantico</t>
  </si>
  <si>
    <t>Del 1ro de enero al  31  agosto de 2016</t>
  </si>
  <si>
    <t>ARS Constitución (Antigua IGMAN)</t>
  </si>
  <si>
    <t>ARS PRIMERA (Antigua Humano)</t>
  </si>
  <si>
    <t>Del 1ro de enero al  30  septiembre de 2016</t>
  </si>
  <si>
    <t>Del 1ro de enero al  31  octubre de 2016</t>
  </si>
  <si>
    <t>Del 1ro de enero al  30  noviembre de 2016</t>
  </si>
  <si>
    <t>ARS SENASA Pensionados de Policía Nacional</t>
  </si>
  <si>
    <t>Del 1ro de enero al  31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</si>
</sst>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1">
    <xf numFmtId="0" fontId="0" fillId="0" borderId="0" xfId="0"/>
    <xf numFmtId="43" fontId="2" fillId="0" borderId="0" xfId="1" applyNumberFormat="1" applyFont="1"/>
    <xf numFmtId="0" fontId="2" fillId="0" borderId="0" xfId="1" applyFont="1"/>
    <xf numFmtId="0" fontId="1" fillId="0" borderId="0" xfId="1"/>
    <xf numFmtId="43" fontId="0" fillId="0" borderId="0" xfId="2" applyFont="1"/>
    <xf numFmtId="0" fontId="4" fillId="0" borderId="0" xfId="1" applyFont="1" applyAlignment="1">
      <alignment horizontal="center"/>
    </xf>
    <xf numFmtId="43" fontId="5" fillId="0" borderId="0" xfId="2" applyFont="1" applyAlignment="1">
      <alignment horizontal="center"/>
    </xf>
    <xf numFmtId="43" fontId="6" fillId="0" borderId="1" xfId="1" applyNumberFormat="1" applyFont="1" applyBorder="1"/>
    <xf numFmtId="43" fontId="1" fillId="0" borderId="0" xfId="1" applyNumberFormat="1"/>
    <xf numFmtId="0" fontId="7" fillId="0" borderId="2" xfId="1" applyFont="1" applyBorder="1" applyAlignment="1">
      <alignment horizontal="right"/>
    </xf>
    <xf numFmtId="0" fontId="1" fillId="0" borderId="3" xfId="1" applyBorder="1"/>
    <xf numFmtId="0" fontId="2" fillId="0" borderId="3" xfId="1" applyFont="1" applyBorder="1"/>
    <xf numFmtId="0" fontId="1" fillId="0" borderId="4" xfId="1" applyBorder="1"/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8" fillId="0" borderId="5" xfId="1" applyFont="1" applyBorder="1"/>
    <xf numFmtId="0" fontId="8" fillId="0" borderId="0" xfId="1" applyFont="1"/>
    <xf numFmtId="0" fontId="1" fillId="0" borderId="6" xfId="1" applyBorder="1" applyAlignment="1">
      <alignment horizontal="left"/>
    </xf>
    <xf numFmtId="43" fontId="1" fillId="2" borderId="7" xfId="2" applyFont="1" applyFill="1" applyBorder="1"/>
    <xf numFmtId="43" fontId="1" fillId="2" borderId="8" xfId="2" applyFont="1" applyFill="1" applyBorder="1"/>
    <xf numFmtId="0" fontId="1" fillId="0" borderId="9" xfId="1" applyBorder="1" applyAlignment="1">
      <alignment horizontal="left"/>
    </xf>
    <xf numFmtId="43" fontId="1" fillId="2" borderId="10" xfId="2" applyFont="1" applyFill="1" applyBorder="1"/>
    <xf numFmtId="43" fontId="1" fillId="2" borderId="11" xfId="2" applyFont="1" applyFill="1" applyBorder="1"/>
    <xf numFmtId="0" fontId="1" fillId="2" borderId="9" xfId="1" applyFill="1" applyBorder="1" applyAlignment="1">
      <alignment horizontal="left"/>
    </xf>
    <xf numFmtId="0" fontId="1" fillId="0" borderId="0" xfId="1" applyBorder="1"/>
    <xf numFmtId="0" fontId="1" fillId="0" borderId="9" xfId="1" applyBorder="1"/>
    <xf numFmtId="43" fontId="1" fillId="2" borderId="12" xfId="2" applyFont="1" applyFill="1" applyBorder="1"/>
    <xf numFmtId="0" fontId="8" fillId="3" borderId="13" xfId="1" applyFont="1" applyFill="1" applyBorder="1" applyAlignment="1">
      <alignment horizontal="left"/>
    </xf>
    <xf numFmtId="43" fontId="9" fillId="3" borderId="10" xfId="1" applyNumberFormat="1" applyFont="1" applyFill="1" applyBorder="1"/>
    <xf numFmtId="43" fontId="9" fillId="3" borderId="11" xfId="1" applyNumberFormat="1" applyFont="1" applyFill="1" applyBorder="1"/>
    <xf numFmtId="0" fontId="7" fillId="2" borderId="2" xfId="1" applyFont="1" applyFill="1" applyBorder="1" applyAlignment="1">
      <alignment horizontal="left"/>
    </xf>
    <xf numFmtId="0" fontId="1" fillId="0" borderId="11" xfId="1" applyBorder="1"/>
    <xf numFmtId="0" fontId="1" fillId="0" borderId="6" xfId="1" applyBorder="1"/>
    <xf numFmtId="43" fontId="1" fillId="2" borderId="11" xfId="2" applyFill="1" applyBorder="1"/>
    <xf numFmtId="0" fontId="1" fillId="2" borderId="11" xfId="1" applyFill="1" applyBorder="1"/>
    <xf numFmtId="43" fontId="0" fillId="0" borderId="8" xfId="2" applyFont="1" applyBorder="1"/>
    <xf numFmtId="0" fontId="1" fillId="2" borderId="10" xfId="1" applyFill="1" applyBorder="1"/>
    <xf numFmtId="43" fontId="1" fillId="2" borderId="10" xfId="2" applyFill="1" applyBorder="1"/>
    <xf numFmtId="0" fontId="8" fillId="3" borderId="13" xfId="1" applyFont="1" applyFill="1" applyBorder="1"/>
    <xf numFmtId="43" fontId="9" fillId="3" borderId="14" xfId="1" applyNumberFormat="1" applyFont="1" applyFill="1" applyBorder="1"/>
    <xf numFmtId="43" fontId="9" fillId="3" borderId="15" xfId="2" applyFont="1" applyFill="1" applyBorder="1"/>
    <xf numFmtId="0" fontId="3" fillId="0" borderId="16" xfId="1" applyFont="1" applyBorder="1" applyAlignment="1">
      <alignment horizontal="left"/>
    </xf>
    <xf numFmtId="0" fontId="3" fillId="0" borderId="16" xfId="1" applyFont="1" applyBorder="1" applyAlignment="1">
      <alignment horizontal="center" wrapText="1"/>
    </xf>
    <xf numFmtId="43" fontId="1" fillId="2" borderId="7" xfId="2" applyFill="1" applyBorder="1"/>
    <xf numFmtId="0" fontId="1" fillId="2" borderId="8" xfId="1" applyFill="1" applyBorder="1"/>
    <xf numFmtId="0" fontId="1" fillId="2" borderId="17" xfId="1" applyFill="1" applyBorder="1"/>
    <xf numFmtId="43" fontId="1" fillId="0" borderId="7" xfId="2" applyBorder="1"/>
    <xf numFmtId="0" fontId="1" fillId="2" borderId="9" xfId="1" applyFill="1" applyBorder="1"/>
    <xf numFmtId="43" fontId="1" fillId="2" borderId="10" xfId="2" applyFont="1" applyFill="1" applyBorder="1" applyAlignment="1">
      <alignment horizontal="right"/>
    </xf>
    <xf numFmtId="0" fontId="1" fillId="2" borderId="0" xfId="1" applyFill="1"/>
    <xf numFmtId="43" fontId="1" fillId="2" borderId="18" xfId="2" applyFont="1" applyFill="1" applyBorder="1"/>
    <xf numFmtId="43" fontId="1" fillId="2" borderId="0" xfId="2" applyFont="1" applyFill="1"/>
    <xf numFmtId="0" fontId="8" fillId="3" borderId="9" xfId="1" applyFont="1" applyFill="1" applyBorder="1" applyAlignment="1">
      <alignment horizontal="left"/>
    </xf>
    <xf numFmtId="43" fontId="9" fillId="3" borderId="10" xfId="2" applyFont="1" applyFill="1" applyBorder="1"/>
    <xf numFmtId="43" fontId="10" fillId="0" borderId="0" xfId="2" applyFont="1"/>
    <xf numFmtId="43" fontId="1" fillId="2" borderId="0" xfId="1" applyNumberFormat="1" applyFill="1"/>
    <xf numFmtId="164" fontId="1" fillId="0" borderId="0" xfId="1" applyNumberFormat="1"/>
    <xf numFmtId="43" fontId="1" fillId="0" borderId="0" xfId="3" applyFont="1"/>
    <xf numFmtId="43" fontId="1" fillId="2" borderId="11" xfId="3" applyFont="1" applyFill="1" applyBorder="1"/>
    <xf numFmtId="43" fontId="1" fillId="2" borderId="10" xfId="3" applyFont="1" applyFill="1" applyBorder="1"/>
    <xf numFmtId="0" fontId="3" fillId="0" borderId="0" xfId="1" applyFont="1" applyAlignment="1">
      <alignment horizontal="center"/>
    </xf>
  </cellXfs>
  <cellStyles count="4">
    <cellStyle name="Comma 2" xfId="3" xr:uid="{1AF6FF0C-3800-438E-AD3D-B6E3C98FE17D}"/>
    <cellStyle name="Comma 3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50</xdr:row>
      <xdr:rowOff>19050</xdr:rowOff>
    </xdr:from>
    <xdr:to>
      <xdr:col>7</xdr:col>
      <xdr:colOff>609600</xdr:colOff>
      <xdr:row>50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0487025"/>
          <a:ext cx="1495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51</xdr:row>
      <xdr:rowOff>19050</xdr:rowOff>
    </xdr:from>
    <xdr:to>
      <xdr:col>7</xdr:col>
      <xdr:colOff>609600</xdr:colOff>
      <xdr:row>51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33D70289-F2A0-40BA-98A2-5184D8437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7345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52CF44C0-A421-4507-BA64-684C8D6E2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51</xdr:row>
      <xdr:rowOff>19050</xdr:rowOff>
    </xdr:from>
    <xdr:to>
      <xdr:col>7</xdr:col>
      <xdr:colOff>609600</xdr:colOff>
      <xdr:row>51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CEEF5354-B283-4BD3-8C31-87786C68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7345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22FA602F-03BF-486D-985A-F6ABEC915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51</xdr:row>
      <xdr:rowOff>19050</xdr:rowOff>
    </xdr:from>
    <xdr:to>
      <xdr:col>7</xdr:col>
      <xdr:colOff>609600</xdr:colOff>
      <xdr:row>51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E98B5B3C-C582-4E42-84FE-4F7BCDFBD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7345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947AE689-9D2E-4020-87D8-AF9E3A76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50</xdr:row>
      <xdr:rowOff>19050</xdr:rowOff>
    </xdr:from>
    <xdr:to>
      <xdr:col>7</xdr:col>
      <xdr:colOff>609600</xdr:colOff>
      <xdr:row>50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718015E3-A79E-44CF-BBD0-AFBE38F98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5440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45324377-C986-49B0-867D-1B9967F5F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49</xdr:row>
      <xdr:rowOff>19050</xdr:rowOff>
    </xdr:from>
    <xdr:to>
      <xdr:col>7</xdr:col>
      <xdr:colOff>609600</xdr:colOff>
      <xdr:row>49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4535D3F6-6762-4B5A-AB52-6BB17B035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3535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9665A4FB-A40C-4DDF-ABD4-994ED393C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49</xdr:row>
      <xdr:rowOff>19050</xdr:rowOff>
    </xdr:from>
    <xdr:to>
      <xdr:col>7</xdr:col>
      <xdr:colOff>609600</xdr:colOff>
      <xdr:row>49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E9A1A38F-E416-4E46-86D3-A678EA915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3535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4E2F447C-AD16-4F8F-AF43-B3E97B5C5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49</xdr:row>
      <xdr:rowOff>19050</xdr:rowOff>
    </xdr:from>
    <xdr:to>
      <xdr:col>7</xdr:col>
      <xdr:colOff>609600</xdr:colOff>
      <xdr:row>49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A7C24C02-5FCE-4ECB-A219-1FA2C8501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3535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E307BA91-CDB3-461A-8E19-2C8FB489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50</xdr:row>
      <xdr:rowOff>19050</xdr:rowOff>
    </xdr:from>
    <xdr:to>
      <xdr:col>7</xdr:col>
      <xdr:colOff>609600</xdr:colOff>
      <xdr:row>50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701C9FE5-4691-46F9-A81C-85212B9A0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5440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77D05AD2-5E79-41A4-92B4-D376B0E16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50</xdr:row>
      <xdr:rowOff>19050</xdr:rowOff>
    </xdr:from>
    <xdr:to>
      <xdr:col>7</xdr:col>
      <xdr:colOff>609600</xdr:colOff>
      <xdr:row>50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F2A8C054-4673-4079-AA60-DCD1199C1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5440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59E3A4FD-4221-4F7B-9DDA-46AD4422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51</xdr:row>
      <xdr:rowOff>19050</xdr:rowOff>
    </xdr:from>
    <xdr:to>
      <xdr:col>7</xdr:col>
      <xdr:colOff>609600</xdr:colOff>
      <xdr:row>51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4FC0BF5A-204E-4237-BC23-EDF84A33C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7345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066A4494-B556-4494-86CB-05A86CF7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51</xdr:row>
      <xdr:rowOff>19050</xdr:rowOff>
    </xdr:from>
    <xdr:to>
      <xdr:col>7</xdr:col>
      <xdr:colOff>609600</xdr:colOff>
      <xdr:row>51</xdr:row>
      <xdr:rowOff>19050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BDEC2F29-61A8-4272-9C80-DDE2F11C5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973455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>
          <a:extLst>
            <a:ext uri="{FF2B5EF4-FFF2-40B4-BE49-F238E27FC236}">
              <a16:creationId xmlns:a16="http://schemas.microsoft.com/office/drawing/2014/main" id="{F3F1AAEC-E89F-499F-9737-3FBD48F2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  <pageSetUpPr fitToPage="1"/>
  </sheetPr>
  <dimension ref="A1:K175"/>
  <sheetViews>
    <sheetView showGridLines="0" showRowColHeaders="0" tabSelected="1" showWhiteSpace="0" zoomScaleNormal="100" workbookViewId="0">
      <selection activeCell="F54" sqref="F54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2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431552209.37</v>
      </c>
      <c r="C8" s="19">
        <v>549470.34</v>
      </c>
      <c r="D8" s="19">
        <v>51708676.18</v>
      </c>
      <c r="E8" s="19">
        <v>26701251.359999999</v>
      </c>
      <c r="F8" s="19"/>
      <c r="G8" s="19">
        <f>+B8+C8+D8+E8</f>
        <v>510511607.25</v>
      </c>
      <c r="H8" s="8"/>
    </row>
    <row r="9" spans="1:9" ht="12.75" customHeight="1" x14ac:dyDescent="0.2">
      <c r="A9" s="20" t="s">
        <v>12</v>
      </c>
      <c r="B9" s="21">
        <v>345913084.97000003</v>
      </c>
      <c r="C9" s="22">
        <v>258024.83</v>
      </c>
      <c r="D9" s="22">
        <v>40989741.109999999</v>
      </c>
      <c r="E9" s="22">
        <v>21393211.989999998</v>
      </c>
      <c r="F9" s="22">
        <v>125455774.95999999</v>
      </c>
      <c r="G9" s="19">
        <f>+B9+C9+D9+E9+F9</f>
        <v>534009837.86000001</v>
      </c>
      <c r="H9" s="8"/>
    </row>
    <row r="10" spans="1:9" ht="12.75" customHeight="1" x14ac:dyDescent="0.2">
      <c r="A10" s="20" t="s">
        <v>13</v>
      </c>
      <c r="B10" s="21">
        <v>575061193.52999997</v>
      </c>
      <c r="C10" s="22">
        <v>581925.43999999994</v>
      </c>
      <c r="D10" s="22">
        <v>69151320.650000006</v>
      </c>
      <c r="E10" s="22">
        <v>35573241.090000004</v>
      </c>
      <c r="F10" s="22"/>
      <c r="G10" s="19">
        <f t="shared" ref="G10:G18" si="0">+B10+C10+D10+E10+F10</f>
        <v>680367680.71000004</v>
      </c>
      <c r="H10" s="8"/>
    </row>
    <row r="11" spans="1:9" ht="12.75" customHeight="1" x14ac:dyDescent="0.2">
      <c r="A11" s="20" t="s">
        <v>14</v>
      </c>
      <c r="B11" s="21">
        <v>755649754.00999999</v>
      </c>
      <c r="C11" s="22">
        <v>786183.52</v>
      </c>
      <c r="D11" s="22">
        <v>90892966.980000004</v>
      </c>
      <c r="E11" s="22">
        <v>46599419.990000002</v>
      </c>
      <c r="F11" s="22"/>
      <c r="G11" s="19">
        <f t="shared" si="0"/>
        <v>893928324.5</v>
      </c>
      <c r="H11" s="8"/>
    </row>
    <row r="12" spans="1:9" ht="12.75" customHeight="1" x14ac:dyDescent="0.2">
      <c r="A12" s="23" t="s">
        <v>15</v>
      </c>
      <c r="B12" s="21">
        <v>18095002.27</v>
      </c>
      <c r="C12" s="22">
        <v>26362.400000000001</v>
      </c>
      <c r="D12" s="22">
        <v>2073311.96</v>
      </c>
      <c r="E12" s="22">
        <v>1113401.97</v>
      </c>
      <c r="F12" s="22"/>
      <c r="G12" s="19">
        <f t="shared" si="0"/>
        <v>21308078.599999998</v>
      </c>
      <c r="H12" s="8"/>
    </row>
    <row r="13" spans="1:9" ht="12.75" customHeight="1" x14ac:dyDescent="0.2">
      <c r="A13" s="20" t="s">
        <v>16</v>
      </c>
      <c r="B13" s="21">
        <v>400561.16</v>
      </c>
      <c r="C13" s="22">
        <v>0</v>
      </c>
      <c r="D13" s="22">
        <v>43470.52</v>
      </c>
      <c r="E13" s="22">
        <v>24651.64</v>
      </c>
      <c r="F13" s="22"/>
      <c r="G13" s="19">
        <f t="shared" si="0"/>
        <v>468683.32</v>
      </c>
      <c r="H13" s="8"/>
      <c r="I13" s="24"/>
    </row>
    <row r="14" spans="1:9" ht="12.75" customHeight="1" x14ac:dyDescent="0.2">
      <c r="A14" s="20" t="s">
        <v>17</v>
      </c>
      <c r="B14" s="21">
        <v>12443974.43</v>
      </c>
      <c r="C14" s="22">
        <v>11331212.67</v>
      </c>
      <c r="D14" s="22">
        <v>1549897.85</v>
      </c>
      <c r="E14" s="22">
        <v>777442.2</v>
      </c>
      <c r="F14" s="22"/>
      <c r="G14" s="19">
        <f t="shared" si="0"/>
        <v>26102527.150000002</v>
      </c>
      <c r="H14" s="8"/>
    </row>
    <row r="15" spans="1:9" ht="12.75" customHeight="1" x14ac:dyDescent="0.2">
      <c r="A15" s="20" t="s">
        <v>18</v>
      </c>
      <c r="B15" s="21">
        <v>93050855.329999998</v>
      </c>
      <c r="C15" s="22">
        <v>10703.7</v>
      </c>
      <c r="D15" s="22"/>
      <c r="E15" s="22">
        <v>5666246.4000000004</v>
      </c>
      <c r="F15" s="22"/>
      <c r="G15" s="19">
        <f t="shared" si="0"/>
        <v>98727805.430000007</v>
      </c>
      <c r="H15" s="8"/>
    </row>
    <row r="16" spans="1:9" ht="12.75" customHeight="1" x14ac:dyDescent="0.2">
      <c r="A16" s="20" t="s">
        <v>19</v>
      </c>
      <c r="B16" s="21"/>
      <c r="C16" s="22">
        <v>0</v>
      </c>
      <c r="D16" s="22">
        <v>9512780.4399999995</v>
      </c>
      <c r="E16" s="22"/>
      <c r="F16" s="22"/>
      <c r="G16" s="19">
        <f t="shared" si="0"/>
        <v>9512780.4399999995</v>
      </c>
      <c r="H16" s="8"/>
    </row>
    <row r="17" spans="1:10" ht="12.75" customHeight="1" x14ac:dyDescent="0.2">
      <c r="A17" s="20" t="s">
        <v>20</v>
      </c>
      <c r="B17" s="21">
        <v>290589126.98000002</v>
      </c>
      <c r="C17" s="22">
        <v>124756503.83</v>
      </c>
      <c r="D17" s="22">
        <v>35710290.490000002</v>
      </c>
      <c r="E17" s="22">
        <v>18124901.890000001</v>
      </c>
      <c r="F17" s="22"/>
      <c r="G17" s="19">
        <f t="shared" si="0"/>
        <v>469180823.19</v>
      </c>
      <c r="H17" s="8"/>
    </row>
    <row r="18" spans="1:10" ht="12.75" customHeight="1" x14ac:dyDescent="0.2">
      <c r="A18" s="25" t="s">
        <v>21</v>
      </c>
      <c r="B18" s="26"/>
      <c r="C18" s="22"/>
      <c r="D18" s="22"/>
      <c r="E18" s="22">
        <v>21954649.649999999</v>
      </c>
      <c r="F18" s="22">
        <v>0</v>
      </c>
      <c r="G18" s="19">
        <f t="shared" si="0"/>
        <v>21954649.649999999</v>
      </c>
      <c r="H18" s="8"/>
      <c r="I18" s="8"/>
    </row>
    <row r="19" spans="1:10" ht="15" customHeight="1" thickBot="1" x14ac:dyDescent="0.3">
      <c r="A19" s="27" t="s">
        <v>22</v>
      </c>
      <c r="B19" s="28">
        <f t="shared" ref="B19:G19" si="1">SUM(B8:B18)</f>
        <v>2522755762.0500002</v>
      </c>
      <c r="C19" s="29">
        <f t="shared" si="1"/>
        <v>138300386.72999999</v>
      </c>
      <c r="D19" s="29">
        <f t="shared" si="1"/>
        <v>301632456.18000001</v>
      </c>
      <c r="E19" s="29">
        <f>SUM(E8:E18)</f>
        <v>177928418.18000004</v>
      </c>
      <c r="F19" s="29">
        <f t="shared" si="1"/>
        <v>125455774.95999999</v>
      </c>
      <c r="G19" s="29">
        <f t="shared" si="1"/>
        <v>3266072798.1000004</v>
      </c>
      <c r="H19" s="8"/>
      <c r="I19" s="8"/>
      <c r="J19" s="8"/>
    </row>
    <row r="20" spans="1:10" ht="54" customHeight="1" thickBot="1" x14ac:dyDescent="0.35">
      <c r="A20" s="30" t="s">
        <v>23</v>
      </c>
      <c r="B20" s="13" t="s">
        <v>24</v>
      </c>
      <c r="C20" s="31"/>
      <c r="D20" s="31"/>
      <c r="E20" s="14" t="s">
        <v>8</v>
      </c>
      <c r="F20" s="13" t="s">
        <v>9</v>
      </c>
      <c r="G20" s="14" t="s">
        <v>10</v>
      </c>
    </row>
    <row r="21" spans="1:10" ht="12.75" customHeight="1" x14ac:dyDescent="0.25">
      <c r="A21" s="32" t="s">
        <v>25</v>
      </c>
      <c r="B21" s="33">
        <v>315184293.00999999</v>
      </c>
      <c r="C21" s="34"/>
      <c r="D21" s="34"/>
      <c r="E21" s="34"/>
      <c r="F21" s="34"/>
      <c r="G21" s="35">
        <f>+B21+C21+D21+E21+F21</f>
        <v>315184293.00999999</v>
      </c>
    </row>
    <row r="22" spans="1:10" ht="12.75" customHeight="1" x14ac:dyDescent="0.25">
      <c r="A22" s="25" t="s">
        <v>26</v>
      </c>
      <c r="B22" s="36"/>
      <c r="C22" s="34"/>
      <c r="D22" s="34"/>
      <c r="E22" s="37">
        <v>13103067.640000001</v>
      </c>
      <c r="F22" s="34"/>
      <c r="G22" s="35">
        <f>+B22+C22+D22+E22+F22</f>
        <v>13103067.640000001</v>
      </c>
    </row>
    <row r="23" spans="1:10" ht="12.75" customHeight="1" x14ac:dyDescent="0.25">
      <c r="A23" s="25" t="s">
        <v>27</v>
      </c>
      <c r="B23" s="36"/>
      <c r="C23" s="34"/>
      <c r="D23" s="34"/>
      <c r="E23" s="34"/>
      <c r="F23" s="37">
        <v>1397093.11</v>
      </c>
      <c r="G23" s="35">
        <f>+B23+C23+D23+E23+F23</f>
        <v>1397093.11</v>
      </c>
    </row>
    <row r="24" spans="1:10" ht="15" customHeight="1" thickBot="1" x14ac:dyDescent="0.3">
      <c r="A24" s="38" t="s">
        <v>22</v>
      </c>
      <c r="B24" s="39">
        <f>SUM(B21:B23)</f>
        <v>315184293.00999999</v>
      </c>
      <c r="C24" s="39">
        <f>SUM(C21:C23)</f>
        <v>0</v>
      </c>
      <c r="D24" s="39">
        <f>SUM(D21:D23)</f>
        <v>0</v>
      </c>
      <c r="E24" s="39">
        <f>SUM(E21:E23)</f>
        <v>13103067.640000001</v>
      </c>
      <c r="F24" s="39">
        <f>SUM(F21:F23)</f>
        <v>1397093.11</v>
      </c>
      <c r="G24" s="40">
        <f>+G21+G22+G23</f>
        <v>329684453.75999999</v>
      </c>
      <c r="H24" s="8"/>
    </row>
    <row r="25" spans="1:10" ht="60" customHeight="1" thickBot="1" x14ac:dyDescent="0.3">
      <c r="A25" s="41" t="s">
        <v>28</v>
      </c>
      <c r="B25" s="13" t="s">
        <v>29</v>
      </c>
      <c r="C25" s="13" t="s">
        <v>30</v>
      </c>
      <c r="D25" s="42" t="s">
        <v>31</v>
      </c>
      <c r="E25" s="42" t="s">
        <v>32</v>
      </c>
      <c r="F25" s="42" t="s">
        <v>33</v>
      </c>
      <c r="G25" s="14" t="s">
        <v>10</v>
      </c>
    </row>
    <row r="26" spans="1:10" ht="12.75" customHeight="1" x14ac:dyDescent="0.2">
      <c r="A26" s="32" t="s">
        <v>34</v>
      </c>
      <c r="B26" s="43">
        <v>21622781.399999999</v>
      </c>
      <c r="C26" s="19">
        <v>202500</v>
      </c>
      <c r="D26" s="44"/>
      <c r="E26" s="45"/>
      <c r="F26" s="44"/>
      <c r="G26" s="46">
        <f>+B26+C26+D26+E26+F26</f>
        <v>21825281.399999999</v>
      </c>
    </row>
    <row r="27" spans="1:10" ht="12.75" customHeight="1" x14ac:dyDescent="0.2">
      <c r="A27" s="25" t="s">
        <v>35</v>
      </c>
      <c r="B27" s="37">
        <v>59321143.859999999</v>
      </c>
      <c r="C27" s="22">
        <v>538416</v>
      </c>
      <c r="D27" s="34"/>
      <c r="E27" s="34"/>
      <c r="F27" s="34"/>
      <c r="G27" s="46">
        <f t="shared" ref="G27:G53" si="2">+B27+C27+D27+E27+F27</f>
        <v>59859559.859999999</v>
      </c>
    </row>
    <row r="28" spans="1:10" s="49" customFormat="1" ht="12.75" customHeight="1" x14ac:dyDescent="0.2">
      <c r="A28" s="47" t="s">
        <v>36</v>
      </c>
      <c r="B28" s="48">
        <v>10852502.16</v>
      </c>
      <c r="C28" s="22">
        <v>0</v>
      </c>
      <c r="D28" s="34"/>
      <c r="E28" s="34"/>
      <c r="F28" s="34"/>
      <c r="G28" s="43">
        <f t="shared" si="2"/>
        <v>10852502.16</v>
      </c>
    </row>
    <row r="29" spans="1:10" s="49" customFormat="1" ht="12.75" customHeight="1" x14ac:dyDescent="0.2">
      <c r="A29" s="47" t="s">
        <v>37</v>
      </c>
      <c r="B29" s="48">
        <v>27729261.449999999</v>
      </c>
      <c r="C29" s="22">
        <v>212796</v>
      </c>
      <c r="D29" s="34"/>
      <c r="E29" s="34"/>
      <c r="F29" s="34"/>
      <c r="G29" s="43">
        <f t="shared" si="2"/>
        <v>27942057.449999999</v>
      </c>
    </row>
    <row r="30" spans="1:10" s="49" customFormat="1" ht="12.75" customHeight="1" x14ac:dyDescent="0.2">
      <c r="A30" s="47" t="s">
        <v>38</v>
      </c>
      <c r="B30" s="48">
        <v>56261856.090000004</v>
      </c>
      <c r="C30" s="22">
        <v>530379</v>
      </c>
      <c r="D30" s="34"/>
      <c r="E30" s="34"/>
      <c r="F30" s="34"/>
      <c r="G30" s="43">
        <f t="shared" si="2"/>
        <v>56792235.090000004</v>
      </c>
    </row>
    <row r="31" spans="1:10" s="49" customFormat="1" ht="12.75" customHeight="1" x14ac:dyDescent="0.2">
      <c r="A31" s="47" t="s">
        <v>39</v>
      </c>
      <c r="B31" s="37">
        <v>40768455.420000002</v>
      </c>
      <c r="C31" s="22">
        <v>368100</v>
      </c>
      <c r="D31" s="34"/>
      <c r="E31" s="34"/>
      <c r="F31" s="34"/>
      <c r="G31" s="43">
        <f t="shared" si="2"/>
        <v>41136555.420000002</v>
      </c>
    </row>
    <row r="32" spans="1:10" s="49" customFormat="1" ht="12.75" customHeight="1" x14ac:dyDescent="0.2">
      <c r="A32" s="47" t="s">
        <v>40</v>
      </c>
      <c r="B32" s="37">
        <v>55801258.590000004</v>
      </c>
      <c r="C32" s="22">
        <v>514665</v>
      </c>
      <c r="D32" s="34"/>
      <c r="E32" s="34"/>
      <c r="F32" s="34"/>
      <c r="G32" s="43">
        <f t="shared" si="2"/>
        <v>56315923.590000004</v>
      </c>
    </row>
    <row r="33" spans="1:11" s="49" customFormat="1" ht="12.75" customHeight="1" x14ac:dyDescent="0.2">
      <c r="A33" s="47" t="s">
        <v>41</v>
      </c>
      <c r="B33" s="37">
        <v>370936805.95999998</v>
      </c>
      <c r="C33" s="22">
        <v>3470568</v>
      </c>
      <c r="D33" s="34"/>
      <c r="E33" s="34"/>
      <c r="F33" s="34"/>
      <c r="G33" s="43">
        <f t="shared" si="2"/>
        <v>374407373.95999998</v>
      </c>
    </row>
    <row r="34" spans="1:11" s="49" customFormat="1" ht="12.75" customHeight="1" x14ac:dyDescent="0.2">
      <c r="A34" s="47" t="s">
        <v>42</v>
      </c>
      <c r="B34" s="37">
        <v>28843596.870000001</v>
      </c>
      <c r="C34" s="22">
        <v>262530</v>
      </c>
      <c r="D34" s="34"/>
      <c r="E34" s="34"/>
      <c r="F34" s="34"/>
      <c r="G34" s="43">
        <f t="shared" si="2"/>
        <v>29106126.870000001</v>
      </c>
    </row>
    <row r="35" spans="1:11" s="49" customFormat="1" ht="12.75" customHeight="1" x14ac:dyDescent="0.2">
      <c r="A35" s="47" t="s">
        <v>43</v>
      </c>
      <c r="B35" s="37">
        <v>141195986.37</v>
      </c>
      <c r="C35" s="22">
        <v>1282777.5</v>
      </c>
      <c r="D35" s="34"/>
      <c r="E35" s="34"/>
      <c r="F35" s="34"/>
      <c r="G35" s="43">
        <f t="shared" si="2"/>
        <v>142478763.87</v>
      </c>
    </row>
    <row r="36" spans="1:11" s="49" customFormat="1" ht="12.75" customHeight="1" x14ac:dyDescent="0.2">
      <c r="A36" s="47" t="s">
        <v>44</v>
      </c>
      <c r="B36" s="37">
        <v>1116330237.8900001</v>
      </c>
      <c r="C36" s="22">
        <v>10270317</v>
      </c>
      <c r="D36" s="34"/>
      <c r="E36" s="34"/>
      <c r="F36" s="34"/>
      <c r="G36" s="43">
        <f t="shared" si="2"/>
        <v>1126600554.8900001</v>
      </c>
    </row>
    <row r="37" spans="1:11" s="49" customFormat="1" ht="12.75" customHeight="1" x14ac:dyDescent="0.2">
      <c r="A37" s="47" t="s">
        <v>45</v>
      </c>
      <c r="B37" s="37">
        <v>2062783.8</v>
      </c>
      <c r="C37" s="22">
        <v>20205</v>
      </c>
      <c r="D37" s="34"/>
      <c r="E37" s="34"/>
      <c r="F37" s="34"/>
      <c r="G37" s="43">
        <f t="shared" si="2"/>
        <v>2082988.8</v>
      </c>
    </row>
    <row r="38" spans="1:11" s="49" customFormat="1" ht="12.75" customHeight="1" x14ac:dyDescent="0.2">
      <c r="A38" s="47" t="s">
        <v>46</v>
      </c>
      <c r="B38" s="37">
        <v>34635691.729999997</v>
      </c>
      <c r="C38" s="22">
        <v>324909</v>
      </c>
      <c r="D38" s="34"/>
      <c r="E38" s="34"/>
      <c r="F38" s="34"/>
      <c r="G38" s="43">
        <f t="shared" si="2"/>
        <v>34960600.729999997</v>
      </c>
    </row>
    <row r="39" spans="1:11" s="49" customFormat="1" ht="12.75" customHeight="1" x14ac:dyDescent="0.2">
      <c r="A39" s="47" t="s">
        <v>47</v>
      </c>
      <c r="B39" s="37">
        <v>115821627.56999999</v>
      </c>
      <c r="C39" s="22">
        <v>1136394</v>
      </c>
      <c r="D39" s="34"/>
      <c r="E39" s="34"/>
      <c r="F39" s="34"/>
      <c r="G39" s="43">
        <f t="shared" si="2"/>
        <v>116958021.56999999</v>
      </c>
    </row>
    <row r="40" spans="1:11" s="49" customFormat="1" ht="12.75" customHeight="1" x14ac:dyDescent="0.2">
      <c r="A40" s="47" t="s">
        <v>48</v>
      </c>
      <c r="B40" s="50">
        <v>3629044.4</v>
      </c>
      <c r="C40" s="22">
        <v>0</v>
      </c>
      <c r="D40" s="34"/>
      <c r="E40" s="34"/>
      <c r="F40" s="34"/>
      <c r="G40" s="43">
        <f t="shared" si="2"/>
        <v>3629044.4</v>
      </c>
    </row>
    <row r="41" spans="1:11" s="49" customFormat="1" ht="12.75" customHeight="1" x14ac:dyDescent="0.2">
      <c r="A41" s="47" t="s">
        <v>49</v>
      </c>
      <c r="B41" s="37">
        <v>43596893.340000004</v>
      </c>
      <c r="C41" s="22">
        <v>394857</v>
      </c>
      <c r="D41" s="34"/>
      <c r="E41" s="34"/>
      <c r="F41" s="34"/>
      <c r="G41" s="43">
        <f t="shared" si="2"/>
        <v>43991750.340000004</v>
      </c>
    </row>
    <row r="42" spans="1:11" s="49" customFormat="1" ht="12.75" customHeight="1" x14ac:dyDescent="0.2">
      <c r="A42" s="47" t="s">
        <v>50</v>
      </c>
      <c r="B42" s="21">
        <v>502230651.12</v>
      </c>
      <c r="C42" s="22">
        <v>4660906.5</v>
      </c>
      <c r="D42" s="34"/>
      <c r="E42" s="34"/>
      <c r="F42" s="34"/>
      <c r="G42" s="43">
        <f t="shared" si="2"/>
        <v>506891557.62</v>
      </c>
    </row>
    <row r="43" spans="1:11" s="49" customFormat="1" ht="12.75" customHeight="1" x14ac:dyDescent="0.2">
      <c r="A43" s="47" t="s">
        <v>51</v>
      </c>
      <c r="B43" s="21">
        <v>7369306.5599999996</v>
      </c>
      <c r="C43" s="22">
        <v>71982</v>
      </c>
      <c r="D43" s="34"/>
      <c r="E43" s="34"/>
      <c r="F43" s="34"/>
      <c r="G43" s="43">
        <f t="shared" si="2"/>
        <v>7441288.5599999996</v>
      </c>
    </row>
    <row r="44" spans="1:11" s="49" customFormat="1" ht="12.75" customHeight="1" x14ac:dyDescent="0.2">
      <c r="A44" s="47" t="s">
        <v>52</v>
      </c>
      <c r="B44" s="37">
        <v>484606015.17000002</v>
      </c>
      <c r="C44" s="22">
        <v>4541040</v>
      </c>
      <c r="D44" s="34"/>
      <c r="E44" s="34"/>
      <c r="F44" s="34"/>
      <c r="G44" s="43">
        <f t="shared" si="2"/>
        <v>489147055.17000002</v>
      </c>
    </row>
    <row r="45" spans="1:11" s="49" customFormat="1" ht="12.75" customHeight="1" x14ac:dyDescent="0.2">
      <c r="A45" s="47" t="s">
        <v>53</v>
      </c>
      <c r="B45" s="21">
        <v>13444029.119999999</v>
      </c>
      <c r="C45" s="22">
        <v>0</v>
      </c>
      <c r="D45" s="34"/>
      <c r="E45" s="34"/>
      <c r="F45" s="34"/>
      <c r="G45" s="43">
        <f t="shared" si="2"/>
        <v>13444029.119999999</v>
      </c>
    </row>
    <row r="46" spans="1:11" s="49" customFormat="1" ht="12.75" customHeight="1" x14ac:dyDescent="0.2">
      <c r="A46" s="47" t="s">
        <v>54</v>
      </c>
      <c r="B46" s="21">
        <v>19318958.010000002</v>
      </c>
      <c r="C46" s="22">
        <v>173520</v>
      </c>
      <c r="D46" s="34"/>
      <c r="E46" s="34"/>
      <c r="F46" s="34"/>
      <c r="G46" s="43">
        <f t="shared" si="2"/>
        <v>19492478.010000002</v>
      </c>
      <c r="K46" s="51"/>
    </row>
    <row r="47" spans="1:11" ht="12.75" customHeight="1" x14ac:dyDescent="0.2">
      <c r="A47" s="47" t="s">
        <v>55</v>
      </c>
      <c r="B47" s="37">
        <v>24483078.18</v>
      </c>
      <c r="C47" s="22">
        <v>239283</v>
      </c>
      <c r="D47" s="34"/>
      <c r="E47" s="34"/>
      <c r="F47" s="34"/>
      <c r="G47" s="46">
        <f t="shared" si="2"/>
        <v>24722361.18</v>
      </c>
    </row>
    <row r="48" spans="1:11" ht="12.75" customHeight="1" x14ac:dyDescent="0.2">
      <c r="A48" s="25" t="s">
        <v>56</v>
      </c>
      <c r="B48" s="37">
        <v>23378473.469999999</v>
      </c>
      <c r="C48" s="22">
        <v>211059</v>
      </c>
      <c r="D48" s="34"/>
      <c r="E48" s="34"/>
      <c r="F48" s="34"/>
      <c r="G48" s="46">
        <f t="shared" si="2"/>
        <v>23589532.469999999</v>
      </c>
    </row>
    <row r="49" spans="1:7" ht="12.75" customHeight="1" x14ac:dyDescent="0.2">
      <c r="A49" s="25" t="s">
        <v>57</v>
      </c>
      <c r="B49" s="37">
        <v>0</v>
      </c>
      <c r="C49" s="22">
        <v>0</v>
      </c>
      <c r="D49" s="34"/>
      <c r="E49" s="34"/>
      <c r="F49" s="34"/>
      <c r="G49" s="46">
        <f t="shared" si="2"/>
        <v>0</v>
      </c>
    </row>
    <row r="50" spans="1:7" ht="12.75" customHeight="1" x14ac:dyDescent="0.2">
      <c r="A50" s="25" t="s">
        <v>58</v>
      </c>
      <c r="B50" s="37">
        <v>3251261.97</v>
      </c>
      <c r="C50" s="22">
        <v>30123</v>
      </c>
      <c r="D50" s="34"/>
      <c r="E50" s="34"/>
      <c r="F50" s="34"/>
      <c r="G50" s="46">
        <f t="shared" si="2"/>
        <v>3281384.97</v>
      </c>
    </row>
    <row r="51" spans="1:7" ht="12.75" customHeight="1" x14ac:dyDescent="0.2">
      <c r="A51" s="25" t="s">
        <v>59</v>
      </c>
      <c r="B51" s="37"/>
      <c r="C51" s="22"/>
      <c r="D51" s="51">
        <v>11836000</v>
      </c>
      <c r="E51" s="34"/>
      <c r="F51" s="34"/>
      <c r="G51" s="46">
        <f t="shared" si="2"/>
        <v>11836000</v>
      </c>
    </row>
    <row r="52" spans="1:7" ht="12.75" customHeight="1" x14ac:dyDescent="0.2">
      <c r="A52" s="25" t="s">
        <v>60</v>
      </c>
      <c r="B52" s="37"/>
      <c r="C52" s="22"/>
      <c r="D52" s="34"/>
      <c r="E52" s="37">
        <v>144387830.97999999</v>
      </c>
      <c r="F52" s="22"/>
      <c r="G52" s="46">
        <f t="shared" si="2"/>
        <v>144387830.97999999</v>
      </c>
    </row>
    <row r="53" spans="1:7" ht="12.75" customHeight="1" x14ac:dyDescent="0.2">
      <c r="A53" s="25" t="s">
        <v>61</v>
      </c>
      <c r="B53" s="37"/>
      <c r="C53" s="34"/>
      <c r="D53" s="34"/>
      <c r="E53" s="37"/>
      <c r="F53" s="37">
        <v>21131410.789999999</v>
      </c>
      <c r="G53" s="46">
        <f t="shared" si="2"/>
        <v>21131410.789999999</v>
      </c>
    </row>
    <row r="54" spans="1:7" ht="27" customHeight="1" x14ac:dyDescent="0.25">
      <c r="A54" s="52" t="s">
        <v>22</v>
      </c>
      <c r="B54" s="28">
        <f t="shared" ref="B54:G54" si="3">SUM(B26:B53)</f>
        <v>3207491700.4999995</v>
      </c>
      <c r="C54" s="28">
        <f t="shared" si="3"/>
        <v>29457327</v>
      </c>
      <c r="D54" s="28">
        <f t="shared" si="3"/>
        <v>11836000</v>
      </c>
      <c r="E54" s="28">
        <f t="shared" si="3"/>
        <v>144387830.97999999</v>
      </c>
      <c r="F54" s="28">
        <f t="shared" si="3"/>
        <v>21131410.789999999</v>
      </c>
      <c r="G54" s="53">
        <f t="shared" si="3"/>
        <v>3414304269.2699995</v>
      </c>
    </row>
    <row r="55" spans="1:7" x14ac:dyDescent="0.2">
      <c r="B55" s="8"/>
    </row>
    <row r="56" spans="1:7" ht="15" x14ac:dyDescent="0.25">
      <c r="B56" s="8"/>
      <c r="G56" s="4"/>
    </row>
    <row r="57" spans="1:7" ht="15" x14ac:dyDescent="0.25">
      <c r="B57" s="8"/>
      <c r="E57" s="8"/>
      <c r="F57" s="4"/>
      <c r="G57" s="8"/>
    </row>
    <row r="58" spans="1:7" x14ac:dyDescent="0.2">
      <c r="B58" s="8"/>
      <c r="F58" s="8"/>
      <c r="G58" s="8"/>
    </row>
    <row r="59" spans="1:7" ht="15" x14ac:dyDescent="0.25">
      <c r="B59" s="4"/>
      <c r="C59" s="8"/>
    </row>
    <row r="60" spans="1:7" x14ac:dyDescent="0.2">
      <c r="B60" s="8"/>
      <c r="G60" s="8"/>
    </row>
    <row r="61" spans="1:7" ht="15" x14ac:dyDescent="0.25">
      <c r="B61" s="8"/>
      <c r="D61" s="4"/>
    </row>
    <row r="62" spans="1:7" ht="15" x14ac:dyDescent="0.25">
      <c r="B62" s="8"/>
      <c r="D62" s="4"/>
      <c r="E62" s="8"/>
    </row>
    <row r="63" spans="1:7" ht="15" x14ac:dyDescent="0.25">
      <c r="B63" s="8"/>
      <c r="C63" s="54"/>
      <c r="D63" s="4"/>
    </row>
    <row r="64" spans="1:7" ht="15" x14ac:dyDescent="0.25">
      <c r="B64" s="8"/>
      <c r="C64" s="4"/>
      <c r="D64" s="4"/>
    </row>
    <row r="65" spans="1:4" ht="15" x14ac:dyDescent="0.25">
      <c r="B65" s="4"/>
      <c r="C65" s="4"/>
      <c r="D65" s="4"/>
    </row>
    <row r="66" spans="1:4" ht="15" x14ac:dyDescent="0.25">
      <c r="B66" s="8"/>
      <c r="C66" s="4"/>
      <c r="D66" s="4"/>
    </row>
    <row r="67" spans="1:4" ht="15" x14ac:dyDescent="0.25">
      <c r="C67" s="4"/>
    </row>
    <row r="68" spans="1:4" ht="15" x14ac:dyDescent="0.25">
      <c r="B68" s="4"/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x14ac:dyDescent="0.2">
      <c r="A71" s="49"/>
      <c r="B71" s="51"/>
      <c r="C71" s="51"/>
      <c r="D71" s="49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51"/>
      <c r="C77" s="51"/>
      <c r="D77" s="49"/>
    </row>
    <row r="78" spans="1:4" x14ac:dyDescent="0.2">
      <c r="A78" s="49"/>
      <c r="B78" s="49"/>
      <c r="C78" s="51"/>
      <c r="D78" s="49"/>
    </row>
    <row r="79" spans="1:4" x14ac:dyDescent="0.2">
      <c r="A79" s="49"/>
      <c r="B79" s="49"/>
      <c r="C79" s="49"/>
      <c r="D79" s="49"/>
    </row>
    <row r="80" spans="1:4" x14ac:dyDescent="0.2">
      <c r="A80" s="49"/>
      <c r="B80" s="49"/>
      <c r="C80" s="51"/>
      <c r="D80" s="49"/>
    </row>
    <row r="81" spans="1:4" x14ac:dyDescent="0.2">
      <c r="A81" s="49"/>
      <c r="B81" s="49"/>
      <c r="C81" s="51"/>
      <c r="D81" s="49"/>
    </row>
    <row r="82" spans="1:4" x14ac:dyDescent="0.2">
      <c r="A82" s="49"/>
      <c r="B82" s="51"/>
      <c r="C82" s="51"/>
      <c r="D82" s="49"/>
    </row>
    <row r="83" spans="1:4" x14ac:dyDescent="0.2">
      <c r="A83" s="49"/>
      <c r="B83" s="49"/>
      <c r="C83" s="51"/>
      <c r="D83" s="49"/>
    </row>
    <row r="84" spans="1:4" x14ac:dyDescent="0.2">
      <c r="A84" s="49"/>
      <c r="B84" s="55"/>
      <c r="C84" s="51"/>
      <c r="D84" s="49"/>
    </row>
    <row r="85" spans="1:4" x14ac:dyDescent="0.2">
      <c r="A85" s="49"/>
      <c r="B85" s="49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51"/>
      <c r="D87" s="49"/>
    </row>
    <row r="88" spans="1:4" x14ac:dyDescent="0.2">
      <c r="A88" s="49"/>
      <c r="B88" s="49"/>
      <c r="C88" s="49"/>
      <c r="D88" s="49"/>
    </row>
    <row r="89" spans="1:4" x14ac:dyDescent="0.2">
      <c r="A89" s="49"/>
      <c r="B89" s="49"/>
      <c r="C89" s="49"/>
      <c r="D89" s="49"/>
    </row>
    <row r="90" spans="1:4" x14ac:dyDescent="0.2">
      <c r="A90" s="49"/>
      <c r="B90" s="49"/>
      <c r="C90" s="51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51"/>
      <c r="D96" s="49"/>
    </row>
    <row r="97" spans="1:4" x14ac:dyDescent="0.2">
      <c r="A97" s="49"/>
      <c r="B97" s="49"/>
      <c r="C97" s="49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08" spans="1:4" x14ac:dyDescent="0.2">
      <c r="A108" s="49"/>
      <c r="B108" s="49"/>
      <c r="C108" s="49"/>
      <c r="D108" s="49"/>
    </row>
    <row r="175" spans="1:1" x14ac:dyDescent="0.2">
      <c r="A175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7B09-835F-4983-9130-0257C3229EAF}">
  <sheetPr>
    <tabColor indexed="46"/>
    <pageSetUpPr fitToPage="1"/>
  </sheetPr>
  <dimension ref="A1:K176"/>
  <sheetViews>
    <sheetView showGridLines="0" showWhiteSpace="0" zoomScaleNormal="100" workbookViewId="0">
      <selection activeCell="C46" sqref="C46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76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4637032137.2700005</v>
      </c>
      <c r="C8" s="19">
        <v>22947546.77</v>
      </c>
      <c r="D8" s="19">
        <v>554233595.23000002</v>
      </c>
      <c r="E8" s="19">
        <v>286641894.67000002</v>
      </c>
      <c r="F8" s="19"/>
      <c r="G8" s="19">
        <f>+B8+C8+D8+E8</f>
        <v>5500855173.9400005</v>
      </c>
      <c r="H8" s="8"/>
    </row>
    <row r="9" spans="1:9" ht="12.75" customHeight="1" x14ac:dyDescent="0.2">
      <c r="A9" s="20" t="s">
        <v>12</v>
      </c>
      <c r="B9" s="21">
        <v>3724085298.9099998</v>
      </c>
      <c r="C9" s="22">
        <v>22757377.300000001</v>
      </c>
      <c r="D9" s="22">
        <v>440321658.51999998</v>
      </c>
      <c r="E9" s="22">
        <v>230181668.87</v>
      </c>
      <c r="F9" s="22">
        <v>1341312553.0899999</v>
      </c>
      <c r="G9" s="19">
        <f t="shared" ref="G9:G19" si="0">+B9+C9+D9+E9+F9</f>
        <v>5758658556.6900005</v>
      </c>
      <c r="H9" s="8"/>
    </row>
    <row r="10" spans="1:9" ht="12.75" customHeight="1" x14ac:dyDescent="0.2">
      <c r="A10" s="20" t="s">
        <v>13</v>
      </c>
      <c r="B10" s="21">
        <v>6071953017.8299999</v>
      </c>
      <c r="C10" s="22">
        <v>26082037.399999999</v>
      </c>
      <c r="D10" s="22">
        <v>728034068.87</v>
      </c>
      <c r="E10" s="22">
        <v>375173486.05000001</v>
      </c>
      <c r="F10" s="22"/>
      <c r="G10" s="19">
        <f t="shared" si="0"/>
        <v>7201242610.1499996</v>
      </c>
      <c r="H10" s="8"/>
    </row>
    <row r="11" spans="1:9" ht="12.75" customHeight="1" x14ac:dyDescent="0.2">
      <c r="A11" s="20" t="s">
        <v>14</v>
      </c>
      <c r="B11" s="21">
        <v>8001860020.7799997</v>
      </c>
      <c r="C11" s="22">
        <v>51652488.729999997</v>
      </c>
      <c r="D11" s="22">
        <v>964595097.94000006</v>
      </c>
      <c r="E11" s="22">
        <v>495057575.45999998</v>
      </c>
      <c r="F11" s="22"/>
      <c r="G11" s="19">
        <f t="shared" si="0"/>
        <v>9513165182.9099979</v>
      </c>
      <c r="H11" s="8"/>
    </row>
    <row r="12" spans="1:9" ht="12.75" customHeight="1" x14ac:dyDescent="0.2">
      <c r="A12" s="23" t="s">
        <v>15</v>
      </c>
      <c r="B12" s="21">
        <v>192052218.59</v>
      </c>
      <c r="C12" s="22">
        <v>1412561.12</v>
      </c>
      <c r="D12" s="22">
        <v>22062361.550000001</v>
      </c>
      <c r="E12" s="22">
        <v>11840187.59</v>
      </c>
      <c r="F12" s="22"/>
      <c r="G12" s="19">
        <f t="shared" si="0"/>
        <v>227367328.85000002</v>
      </c>
      <c r="H12" s="8"/>
    </row>
    <row r="13" spans="1:9" ht="12.75" customHeight="1" x14ac:dyDescent="0.2">
      <c r="A13" s="23" t="s">
        <v>71</v>
      </c>
      <c r="B13" s="21">
        <v>4614763.5</v>
      </c>
      <c r="C13" s="22">
        <v>1050</v>
      </c>
      <c r="D13" s="22">
        <v>565571.56000000006</v>
      </c>
      <c r="E13" s="22">
        <v>284365.73</v>
      </c>
      <c r="F13" s="22"/>
      <c r="G13" s="19">
        <f t="shared" si="0"/>
        <v>5465750.790000001</v>
      </c>
      <c r="H13" s="8"/>
    </row>
    <row r="14" spans="1:9" ht="12.75" customHeight="1" x14ac:dyDescent="0.2">
      <c r="A14" s="20" t="s">
        <v>16</v>
      </c>
      <c r="B14" s="21">
        <v>53560462.049999997</v>
      </c>
      <c r="C14" s="22">
        <v>74317710.780000001</v>
      </c>
      <c r="D14" s="22">
        <v>6470865.4100000001</v>
      </c>
      <c r="E14" s="22">
        <v>3334688.35</v>
      </c>
      <c r="F14" s="22"/>
      <c r="G14" s="19">
        <f t="shared" si="0"/>
        <v>137683726.59</v>
      </c>
      <c r="H14" s="8"/>
      <c r="I14" s="24"/>
    </row>
    <row r="15" spans="1:9" ht="12.75" customHeight="1" x14ac:dyDescent="0.2">
      <c r="A15" s="20" t="s">
        <v>17</v>
      </c>
      <c r="B15" s="21">
        <v>126416903.15000001</v>
      </c>
      <c r="C15" s="22">
        <v>114655747.05</v>
      </c>
      <c r="D15" s="22">
        <v>15732563.77</v>
      </c>
      <c r="E15" s="22">
        <v>7897187.0300000003</v>
      </c>
      <c r="F15" s="22"/>
      <c r="G15" s="19">
        <f t="shared" si="0"/>
        <v>264702401</v>
      </c>
      <c r="H15" s="8"/>
    </row>
    <row r="16" spans="1:9" ht="12.75" customHeight="1" x14ac:dyDescent="0.2">
      <c r="A16" s="20" t="s">
        <v>18</v>
      </c>
      <c r="B16" s="21">
        <v>952198253.99000001</v>
      </c>
      <c r="C16" s="22">
        <v>4435534.96</v>
      </c>
      <c r="D16" s="22">
        <v>0</v>
      </c>
      <c r="E16" s="22">
        <v>57921876.270000003</v>
      </c>
      <c r="F16" s="22"/>
      <c r="G16" s="19">
        <f t="shared" si="0"/>
        <v>1014555665.22</v>
      </c>
      <c r="H16" s="8"/>
    </row>
    <row r="17" spans="1:10" ht="12.75" customHeight="1" x14ac:dyDescent="0.2">
      <c r="A17" s="20" t="s">
        <v>19</v>
      </c>
      <c r="B17" s="21">
        <v>0</v>
      </c>
      <c r="C17" s="22">
        <v>0</v>
      </c>
      <c r="D17" s="22">
        <v>93112377.829999998</v>
      </c>
      <c r="E17" s="22">
        <v>0</v>
      </c>
      <c r="F17" s="22"/>
      <c r="G17" s="19">
        <f t="shared" si="0"/>
        <v>93112377.829999998</v>
      </c>
      <c r="H17" s="8"/>
    </row>
    <row r="18" spans="1:10" ht="12.75" customHeight="1" x14ac:dyDescent="0.2">
      <c r="A18" s="20" t="s">
        <v>20</v>
      </c>
      <c r="B18" s="21">
        <v>3206026598.79</v>
      </c>
      <c r="C18" s="22">
        <v>1376476677.6400001</v>
      </c>
      <c r="D18" s="22">
        <v>392982542.02999997</v>
      </c>
      <c r="E18" s="22">
        <v>199867287.72</v>
      </c>
      <c r="F18" s="22"/>
      <c r="G18" s="19">
        <f t="shared" si="0"/>
        <v>5175353106.1800003</v>
      </c>
      <c r="H18" s="8"/>
    </row>
    <row r="19" spans="1:10" ht="12.75" customHeight="1" x14ac:dyDescent="0.2">
      <c r="A19" s="25" t="s">
        <v>21</v>
      </c>
      <c r="B19" s="26"/>
      <c r="C19" s="22"/>
      <c r="D19" s="22"/>
      <c r="E19" s="22">
        <v>234729797.36000001</v>
      </c>
      <c r="F19" s="22"/>
      <c r="G19" s="19">
        <f t="shared" si="0"/>
        <v>234729797.36000001</v>
      </c>
      <c r="H19" s="8"/>
      <c r="I19" s="8"/>
    </row>
    <row r="20" spans="1:10" ht="15" customHeight="1" thickBot="1" x14ac:dyDescent="0.3">
      <c r="A20" s="27" t="s">
        <v>22</v>
      </c>
      <c r="B20" s="28">
        <f t="shared" ref="B20:G20" si="1">SUM(B8:B19)</f>
        <v>26969799674.860004</v>
      </c>
      <c r="C20" s="29">
        <f t="shared" si="1"/>
        <v>1694738731.75</v>
      </c>
      <c r="D20" s="29">
        <f t="shared" si="1"/>
        <v>3218110702.71</v>
      </c>
      <c r="E20" s="29">
        <f t="shared" si="1"/>
        <v>1902930015.0999999</v>
      </c>
      <c r="F20" s="29">
        <f t="shared" si="1"/>
        <v>1341312553.0899999</v>
      </c>
      <c r="G20" s="29">
        <f t="shared" si="1"/>
        <v>35126891677.509995</v>
      </c>
      <c r="H20" s="8"/>
      <c r="I20" s="8"/>
      <c r="J20" s="8"/>
    </row>
    <row r="21" spans="1:10" ht="54" customHeight="1" thickBot="1" x14ac:dyDescent="0.35">
      <c r="A21" s="30" t="s">
        <v>23</v>
      </c>
      <c r="B21" s="13" t="s">
        <v>24</v>
      </c>
      <c r="C21" s="31"/>
      <c r="D21" s="31"/>
      <c r="E21" s="14" t="s">
        <v>8</v>
      </c>
      <c r="F21" s="13" t="s">
        <v>9</v>
      </c>
      <c r="G21" s="14" t="s">
        <v>10</v>
      </c>
      <c r="I21" s="56"/>
    </row>
    <row r="22" spans="1:10" ht="12.75" customHeight="1" x14ac:dyDescent="0.25">
      <c r="A22" s="32" t="s">
        <v>25</v>
      </c>
      <c r="B22" s="33">
        <v>3210206225.0700002</v>
      </c>
      <c r="C22" s="34"/>
      <c r="D22" s="34"/>
      <c r="E22" s="34"/>
      <c r="F22" s="34"/>
      <c r="G22" s="35">
        <f>+B22+C22+D22+E22+F22</f>
        <v>3210206225.0700002</v>
      </c>
    </row>
    <row r="23" spans="1:10" ht="12.75" customHeight="1" x14ac:dyDescent="0.25">
      <c r="A23" s="25" t="s">
        <v>26</v>
      </c>
      <c r="B23" s="36"/>
      <c r="C23" s="34"/>
      <c r="D23" s="34"/>
      <c r="E23" s="37">
        <v>14371524.34</v>
      </c>
      <c r="F23" s="34"/>
      <c r="G23" s="35">
        <f>+B23+C23+D23+E23+F23</f>
        <v>14371524.34</v>
      </c>
    </row>
    <row r="24" spans="1:10" ht="12.75" customHeight="1" x14ac:dyDescent="0.25">
      <c r="A24" s="25" t="s">
        <v>27</v>
      </c>
      <c r="B24" s="36"/>
      <c r="C24" s="34"/>
      <c r="D24" s="34"/>
      <c r="E24" s="37">
        <v>0</v>
      </c>
      <c r="F24" s="37">
        <v>139479026.59</v>
      </c>
      <c r="G24" s="35">
        <f>+B24+C24+D24+E24+F24</f>
        <v>139479026.59</v>
      </c>
    </row>
    <row r="25" spans="1:10" ht="15" customHeight="1" thickBot="1" x14ac:dyDescent="0.3">
      <c r="A25" s="38" t="s">
        <v>22</v>
      </c>
      <c r="B25" s="39">
        <f>SUM(B22:B24)</f>
        <v>3210206225.0700002</v>
      </c>
      <c r="C25" s="39">
        <f>SUM(C22:C24)</f>
        <v>0</v>
      </c>
      <c r="D25" s="39">
        <f>SUM(D22:D24)</f>
        <v>0</v>
      </c>
      <c r="E25" s="39">
        <f>SUM(E22:E24)</f>
        <v>14371524.34</v>
      </c>
      <c r="F25" s="39">
        <f>SUM(F22:F24)</f>
        <v>139479026.59</v>
      </c>
      <c r="G25" s="40">
        <f>+G22+G23+G24</f>
        <v>3364056776.0000005</v>
      </c>
      <c r="H25" s="8"/>
    </row>
    <row r="26" spans="1:10" ht="60" customHeight="1" thickBot="1" x14ac:dyDescent="0.3">
      <c r="A26" s="41" t="s">
        <v>28</v>
      </c>
      <c r="B26" s="13" t="s">
        <v>29</v>
      </c>
      <c r="C26" s="13" t="s">
        <v>30</v>
      </c>
      <c r="D26" s="42" t="s">
        <v>31</v>
      </c>
      <c r="E26" s="42" t="s">
        <v>32</v>
      </c>
      <c r="F26" s="42" t="s">
        <v>33</v>
      </c>
      <c r="G26" s="14" t="s">
        <v>10</v>
      </c>
    </row>
    <row r="27" spans="1:10" ht="12.75" customHeight="1" x14ac:dyDescent="0.2">
      <c r="A27" s="32" t="s">
        <v>34</v>
      </c>
      <c r="B27" s="43">
        <v>208542455.55000001</v>
      </c>
      <c r="C27" s="19">
        <v>2266582</v>
      </c>
      <c r="D27" s="44"/>
      <c r="E27" s="45"/>
      <c r="F27" s="44"/>
      <c r="G27" s="46">
        <f t="shared" ref="G27:G54" si="2">SUM(B27:F27)</f>
        <v>210809037.55000001</v>
      </c>
    </row>
    <row r="28" spans="1:10" ht="12.75" customHeight="1" x14ac:dyDescent="0.2">
      <c r="A28" s="25" t="s">
        <v>35</v>
      </c>
      <c r="B28" s="37">
        <v>542976002.27999997</v>
      </c>
      <c r="C28" s="22">
        <v>5938075</v>
      </c>
      <c r="D28" s="34"/>
      <c r="E28" s="34"/>
      <c r="F28" s="34"/>
      <c r="G28" s="46">
        <f t="shared" si="2"/>
        <v>548914077.27999997</v>
      </c>
    </row>
    <row r="29" spans="1:10" s="49" customFormat="1" ht="12.75" customHeight="1" x14ac:dyDescent="0.2">
      <c r="A29" s="47" t="s">
        <v>36</v>
      </c>
      <c r="B29" s="48">
        <v>103494863.04000001</v>
      </c>
      <c r="C29" s="22">
        <v>0</v>
      </c>
      <c r="D29" s="34"/>
      <c r="E29" s="34"/>
      <c r="F29" s="34"/>
      <c r="G29" s="43">
        <f t="shared" si="2"/>
        <v>103494863.04000001</v>
      </c>
    </row>
    <row r="30" spans="1:10" s="49" customFormat="1" ht="12.75" customHeight="1" x14ac:dyDescent="0.2">
      <c r="A30" s="47" t="s">
        <v>37</v>
      </c>
      <c r="B30" s="48">
        <v>230064024.00999999</v>
      </c>
      <c r="C30" s="22">
        <v>2316133</v>
      </c>
      <c r="D30" s="34"/>
      <c r="E30" s="34"/>
      <c r="F30" s="34"/>
      <c r="G30" s="43">
        <f t="shared" si="2"/>
        <v>232380157.00999999</v>
      </c>
    </row>
    <row r="31" spans="1:10" s="49" customFormat="1" ht="12.75" customHeight="1" x14ac:dyDescent="0.2">
      <c r="A31" s="47" t="s">
        <v>38</v>
      </c>
      <c r="B31" s="48">
        <v>597451158.47000003</v>
      </c>
      <c r="C31" s="22">
        <v>6909686</v>
      </c>
      <c r="D31" s="34"/>
      <c r="E31" s="34"/>
      <c r="F31" s="34"/>
      <c r="G31" s="43">
        <f t="shared" si="2"/>
        <v>604360844.47000003</v>
      </c>
    </row>
    <row r="32" spans="1:10" s="49" customFormat="1" ht="12.75" customHeight="1" x14ac:dyDescent="0.2">
      <c r="A32" s="47" t="s">
        <v>39</v>
      </c>
      <c r="B32" s="37">
        <v>379373627.13</v>
      </c>
      <c r="C32" s="22">
        <v>4173296</v>
      </c>
      <c r="D32" s="34"/>
      <c r="E32" s="34"/>
      <c r="F32" s="34"/>
      <c r="G32" s="43">
        <f t="shared" si="2"/>
        <v>383546923.13</v>
      </c>
    </row>
    <row r="33" spans="1:11" s="49" customFormat="1" ht="12.75" customHeight="1" x14ac:dyDescent="0.2">
      <c r="A33" s="47" t="s">
        <v>40</v>
      </c>
      <c r="B33" s="37">
        <v>563649851.63</v>
      </c>
      <c r="C33" s="22">
        <v>6425566</v>
      </c>
      <c r="D33" s="34"/>
      <c r="E33" s="34"/>
      <c r="F33" s="34"/>
      <c r="G33" s="43">
        <f t="shared" si="2"/>
        <v>570075417.63</v>
      </c>
    </row>
    <row r="34" spans="1:11" s="49" customFormat="1" ht="12.75" customHeight="1" x14ac:dyDescent="0.2">
      <c r="A34" s="47" t="s">
        <v>41</v>
      </c>
      <c r="B34" s="37">
        <v>3734879211.9899998</v>
      </c>
      <c r="C34" s="22">
        <v>42737654</v>
      </c>
      <c r="D34" s="34"/>
      <c r="E34" s="34"/>
      <c r="F34" s="34"/>
      <c r="G34" s="43">
        <f t="shared" si="2"/>
        <v>3777616865.9899998</v>
      </c>
    </row>
    <row r="35" spans="1:11" s="49" customFormat="1" ht="12.75" customHeight="1" x14ac:dyDescent="0.2">
      <c r="A35" s="47" t="s">
        <v>42</v>
      </c>
      <c r="B35" s="37">
        <v>339879848.79000002</v>
      </c>
      <c r="C35" s="22">
        <v>3774020</v>
      </c>
      <c r="D35" s="34"/>
      <c r="E35" s="34"/>
      <c r="F35" s="34"/>
      <c r="G35" s="43">
        <f t="shared" si="2"/>
        <v>343653868.79000002</v>
      </c>
    </row>
    <row r="36" spans="1:11" s="49" customFormat="1" ht="12.75" customHeight="1" x14ac:dyDescent="0.2">
      <c r="A36" s="47" t="s">
        <v>43</v>
      </c>
      <c r="B36" s="37">
        <v>1448676709.0899999</v>
      </c>
      <c r="C36" s="22">
        <v>16162442.5</v>
      </c>
      <c r="D36" s="34"/>
      <c r="E36" s="34"/>
      <c r="F36" s="34"/>
      <c r="G36" s="43">
        <f t="shared" si="2"/>
        <v>1464839151.5899999</v>
      </c>
    </row>
    <row r="37" spans="1:11" s="49" customFormat="1" ht="12.75" customHeight="1" x14ac:dyDescent="0.2">
      <c r="A37" s="47" t="s">
        <v>74</v>
      </c>
      <c r="B37" s="37">
        <v>11369414771.23</v>
      </c>
      <c r="C37" s="22">
        <v>127910742.5</v>
      </c>
      <c r="D37" s="34"/>
      <c r="E37" s="34"/>
      <c r="F37" s="34"/>
      <c r="G37" s="43">
        <f t="shared" si="2"/>
        <v>11497325513.73</v>
      </c>
    </row>
    <row r="38" spans="1:11" s="49" customFormat="1" ht="12.75" customHeight="1" x14ac:dyDescent="0.2">
      <c r="A38" s="47" t="s">
        <v>45</v>
      </c>
      <c r="B38" s="37">
        <v>19722824.879999999</v>
      </c>
      <c r="C38" s="22">
        <v>234196</v>
      </c>
      <c r="D38" s="34"/>
      <c r="E38" s="34"/>
      <c r="F38" s="34"/>
      <c r="G38" s="43">
        <f t="shared" si="2"/>
        <v>19957020.879999999</v>
      </c>
    </row>
    <row r="39" spans="1:11" s="49" customFormat="1" ht="12.75" customHeight="1" x14ac:dyDescent="0.2">
      <c r="A39" s="47" t="s">
        <v>46</v>
      </c>
      <c r="B39" s="37">
        <v>351944775.89999998</v>
      </c>
      <c r="C39" s="22">
        <v>4041427</v>
      </c>
      <c r="D39" s="34"/>
      <c r="E39" s="34"/>
      <c r="F39" s="34"/>
      <c r="G39" s="43">
        <f t="shared" si="2"/>
        <v>355986202.89999998</v>
      </c>
    </row>
    <row r="40" spans="1:11" s="49" customFormat="1" ht="12.75" customHeight="1" x14ac:dyDescent="0.2">
      <c r="A40" s="47" t="s">
        <v>47</v>
      </c>
      <c r="B40" s="37">
        <v>1134118134.9300001</v>
      </c>
      <c r="C40" s="22">
        <v>13517248</v>
      </c>
      <c r="D40" s="34"/>
      <c r="E40" s="34"/>
      <c r="F40" s="34"/>
      <c r="G40" s="43">
        <f t="shared" si="2"/>
        <v>1147635382.9300001</v>
      </c>
    </row>
    <row r="41" spans="1:11" s="49" customFormat="1" ht="12.75" customHeight="1" x14ac:dyDescent="0.2">
      <c r="A41" s="47" t="s">
        <v>48</v>
      </c>
      <c r="B41" s="50">
        <v>35931868.439999998</v>
      </c>
      <c r="C41" s="22">
        <v>0</v>
      </c>
      <c r="D41" s="34"/>
      <c r="E41" s="34"/>
      <c r="F41" s="34"/>
      <c r="G41" s="43">
        <f t="shared" si="2"/>
        <v>35931868.439999998</v>
      </c>
    </row>
    <row r="42" spans="1:11" s="49" customFormat="1" ht="12.75" customHeight="1" x14ac:dyDescent="0.2">
      <c r="A42" s="47" t="s">
        <v>49</v>
      </c>
      <c r="B42" s="37">
        <v>438345412.5</v>
      </c>
      <c r="C42" s="22">
        <v>4846944</v>
      </c>
      <c r="D42" s="34"/>
      <c r="E42" s="34"/>
      <c r="F42" s="34"/>
      <c r="G42" s="43">
        <f t="shared" si="2"/>
        <v>443192356.5</v>
      </c>
    </row>
    <row r="43" spans="1:11" s="49" customFormat="1" ht="12.75" customHeight="1" x14ac:dyDescent="0.2">
      <c r="A43" s="47" t="s">
        <v>50</v>
      </c>
      <c r="B43" s="21">
        <v>5151754976.0200005</v>
      </c>
      <c r="C43" s="22">
        <v>58723217.5</v>
      </c>
      <c r="D43" s="34"/>
      <c r="E43" s="34"/>
      <c r="F43" s="34"/>
      <c r="G43" s="43">
        <f t="shared" si="2"/>
        <v>5210478193.5200005</v>
      </c>
    </row>
    <row r="44" spans="1:11" s="49" customFormat="1" ht="12.75" customHeight="1" x14ac:dyDescent="0.2">
      <c r="A44" s="47" t="s">
        <v>51</v>
      </c>
      <c r="B44" s="21">
        <v>72965957.459999993</v>
      </c>
      <c r="C44" s="22">
        <v>862303</v>
      </c>
      <c r="D44" s="34"/>
      <c r="E44" s="34"/>
      <c r="F44" s="34"/>
      <c r="G44" s="43">
        <f t="shared" si="2"/>
        <v>73828260.459999993</v>
      </c>
    </row>
    <row r="45" spans="1:11" s="49" customFormat="1" ht="12.75" customHeight="1" x14ac:dyDescent="0.2">
      <c r="A45" s="47" t="s">
        <v>52</v>
      </c>
      <c r="B45" s="37">
        <v>5530197331.8400002</v>
      </c>
      <c r="C45" s="22">
        <v>64216123.5</v>
      </c>
      <c r="D45" s="34"/>
      <c r="E45" s="34"/>
      <c r="F45" s="34"/>
      <c r="G45" s="43">
        <f t="shared" si="2"/>
        <v>5594413455.3400002</v>
      </c>
    </row>
    <row r="46" spans="1:11" s="49" customFormat="1" ht="12.75" customHeight="1" x14ac:dyDescent="0.2">
      <c r="A46" s="47" t="s">
        <v>53</v>
      </c>
      <c r="B46" s="21">
        <v>129507055.2</v>
      </c>
      <c r="C46" s="22">
        <v>0</v>
      </c>
      <c r="D46" s="34"/>
      <c r="E46" s="34"/>
      <c r="F46" s="34"/>
      <c r="G46" s="43">
        <f t="shared" si="2"/>
        <v>129507055.2</v>
      </c>
    </row>
    <row r="47" spans="1:11" s="49" customFormat="1" ht="12.75" customHeight="1" x14ac:dyDescent="0.2">
      <c r="A47" s="47" t="s">
        <v>73</v>
      </c>
      <c r="B47" s="21">
        <v>174207546.40000001</v>
      </c>
      <c r="C47" s="22">
        <v>1866446.5</v>
      </c>
      <c r="D47" s="34"/>
      <c r="E47" s="34"/>
      <c r="F47" s="34"/>
      <c r="G47" s="43">
        <f t="shared" si="2"/>
        <v>176073992.90000001</v>
      </c>
      <c r="K47" s="51"/>
    </row>
    <row r="48" spans="1:11" ht="12.75" customHeight="1" x14ac:dyDescent="0.2">
      <c r="A48" s="47" t="s">
        <v>55</v>
      </c>
      <c r="B48" s="21">
        <v>251209475.15000001</v>
      </c>
      <c r="C48" s="22">
        <v>3005215</v>
      </c>
      <c r="D48" s="34"/>
      <c r="E48" s="34"/>
      <c r="F48" s="34"/>
      <c r="G48" s="46">
        <f t="shared" si="2"/>
        <v>254214690.15000001</v>
      </c>
    </row>
    <row r="49" spans="1:7" ht="12.75" customHeight="1" x14ac:dyDescent="0.2">
      <c r="A49" s="25" t="s">
        <v>56</v>
      </c>
      <c r="B49" s="37">
        <v>249964047.22</v>
      </c>
      <c r="C49" s="22">
        <v>2753471</v>
      </c>
      <c r="D49" s="34"/>
      <c r="E49" s="34"/>
      <c r="F49" s="34"/>
      <c r="G49" s="46">
        <f t="shared" si="2"/>
        <v>252717518.22</v>
      </c>
    </row>
    <row r="50" spans="1:7" ht="12.75" customHeight="1" x14ac:dyDescent="0.2">
      <c r="A50" s="25" t="s">
        <v>57</v>
      </c>
      <c r="B50" s="37">
        <v>0</v>
      </c>
      <c r="C50" s="22">
        <v>0</v>
      </c>
      <c r="D50" s="34"/>
      <c r="E50" s="34"/>
      <c r="F50" s="34"/>
      <c r="G50" s="46">
        <f t="shared" si="2"/>
        <v>0</v>
      </c>
    </row>
    <row r="51" spans="1:7" ht="12.75" customHeight="1" x14ac:dyDescent="0.2">
      <c r="A51" s="25" t="s">
        <v>58</v>
      </c>
      <c r="B51" s="37">
        <v>31431468.420000002</v>
      </c>
      <c r="C51" s="22">
        <v>354272</v>
      </c>
      <c r="D51" s="34"/>
      <c r="E51" s="34"/>
      <c r="F51" s="34"/>
      <c r="G51" s="46">
        <f t="shared" si="2"/>
        <v>31785740.420000002</v>
      </c>
    </row>
    <row r="52" spans="1:7" ht="12.75" customHeight="1" x14ac:dyDescent="0.2">
      <c r="A52" s="25" t="s">
        <v>59</v>
      </c>
      <c r="B52" s="37"/>
      <c r="C52" s="22">
        <v>0</v>
      </c>
      <c r="D52" s="51">
        <v>247424840</v>
      </c>
      <c r="E52" s="34"/>
      <c r="F52" s="34"/>
      <c r="G52" s="46">
        <f t="shared" si="2"/>
        <v>247424840</v>
      </c>
    </row>
    <row r="53" spans="1:7" ht="12.75" customHeight="1" x14ac:dyDescent="0.2">
      <c r="A53" s="25" t="s">
        <v>60</v>
      </c>
      <c r="B53" s="37"/>
      <c r="C53" s="22">
        <v>0</v>
      </c>
      <c r="D53" s="34"/>
      <c r="E53" s="37">
        <v>1546764354.3599999</v>
      </c>
      <c r="F53" s="22"/>
      <c r="G53" s="46">
        <f t="shared" si="2"/>
        <v>1546764354.3599999</v>
      </c>
    </row>
    <row r="54" spans="1:7" ht="12.75" customHeight="1" x14ac:dyDescent="0.2">
      <c r="A54" s="25" t="s">
        <v>61</v>
      </c>
      <c r="B54" s="37"/>
      <c r="C54" s="58">
        <v>0</v>
      </c>
      <c r="D54" s="34"/>
      <c r="E54" s="37"/>
      <c r="F54" s="37">
        <v>227866507.68000001</v>
      </c>
      <c r="G54" s="46">
        <f t="shared" si="2"/>
        <v>227866507.68000001</v>
      </c>
    </row>
    <row r="55" spans="1:7" ht="27" customHeight="1" x14ac:dyDescent="0.25">
      <c r="A55" s="52" t="s">
        <v>22</v>
      </c>
      <c r="B55" s="28">
        <f t="shared" ref="B55:G55" si="3">SUM(B27:B54)</f>
        <v>33089703397.570004</v>
      </c>
      <c r="C55" s="28">
        <f t="shared" si="3"/>
        <v>373035060.5</v>
      </c>
      <c r="D55" s="28">
        <f t="shared" si="3"/>
        <v>247424840</v>
      </c>
      <c r="E55" s="28">
        <f t="shared" si="3"/>
        <v>1546764354.3599999</v>
      </c>
      <c r="F55" s="28">
        <f t="shared" si="3"/>
        <v>227866507.68000001</v>
      </c>
      <c r="G55" s="53">
        <f t="shared" si="3"/>
        <v>35484794160.110001</v>
      </c>
    </row>
    <row r="56" spans="1:7" x14ac:dyDescent="0.2">
      <c r="B56" s="8"/>
      <c r="C56" s="57"/>
      <c r="G56" s="57"/>
    </row>
    <row r="57" spans="1:7" ht="15" x14ac:dyDescent="0.25">
      <c r="B57" s="8"/>
      <c r="C57" s="56"/>
      <c r="G57" s="4"/>
    </row>
    <row r="58" spans="1:7" ht="15" x14ac:dyDescent="0.25">
      <c r="B58" s="8"/>
      <c r="C58" s="56"/>
      <c r="E58" s="8"/>
      <c r="F58" s="4"/>
      <c r="G58" s="8"/>
    </row>
    <row r="59" spans="1:7" x14ac:dyDescent="0.2">
      <c r="B59" s="8"/>
      <c r="F59" s="8"/>
      <c r="G59" s="8"/>
    </row>
    <row r="60" spans="1:7" ht="15" x14ac:dyDescent="0.25">
      <c r="B60" s="4"/>
      <c r="C60" s="8"/>
    </row>
    <row r="61" spans="1:7" x14ac:dyDescent="0.2">
      <c r="B61" s="8"/>
      <c r="G61" s="8"/>
    </row>
    <row r="62" spans="1:7" ht="15" x14ac:dyDescent="0.25">
      <c r="B62" s="8"/>
      <c r="D62" s="4"/>
    </row>
    <row r="63" spans="1:7" ht="15" x14ac:dyDescent="0.25">
      <c r="B63" s="8"/>
      <c r="D63" s="4"/>
      <c r="E63" s="8"/>
    </row>
    <row r="64" spans="1:7" ht="15" x14ac:dyDescent="0.25">
      <c r="B64" s="8"/>
      <c r="C64" s="54"/>
      <c r="D64" s="4"/>
    </row>
    <row r="65" spans="1:4" ht="15" x14ac:dyDescent="0.25">
      <c r="B65" s="8"/>
      <c r="C65" s="4"/>
      <c r="D65" s="4"/>
    </row>
    <row r="66" spans="1:4" ht="15" x14ac:dyDescent="0.25">
      <c r="B66" s="4"/>
      <c r="C66" s="4"/>
      <c r="D66" s="4"/>
    </row>
    <row r="67" spans="1:4" ht="15" x14ac:dyDescent="0.25">
      <c r="B67" s="8"/>
      <c r="C67" s="4"/>
      <c r="D67" s="4"/>
    </row>
    <row r="68" spans="1:4" ht="15" x14ac:dyDescent="0.25"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ht="15" x14ac:dyDescent="0.25">
      <c r="B71" s="4"/>
      <c r="C71" s="4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51"/>
      <c r="C77" s="51"/>
      <c r="D77" s="49"/>
    </row>
    <row r="78" spans="1:4" x14ac:dyDescent="0.2">
      <c r="A78" s="49"/>
      <c r="B78" s="51"/>
      <c r="C78" s="51"/>
      <c r="D78" s="49"/>
    </row>
    <row r="79" spans="1:4" x14ac:dyDescent="0.2">
      <c r="A79" s="49"/>
      <c r="B79" s="49"/>
      <c r="C79" s="51"/>
      <c r="D79" s="49"/>
    </row>
    <row r="80" spans="1:4" x14ac:dyDescent="0.2">
      <c r="A80" s="49"/>
      <c r="B80" s="49"/>
      <c r="C80" s="49"/>
      <c r="D80" s="49"/>
    </row>
    <row r="81" spans="1:4" x14ac:dyDescent="0.2">
      <c r="A81" s="49"/>
      <c r="B81" s="49"/>
      <c r="C81" s="51"/>
      <c r="D81" s="49"/>
    </row>
    <row r="82" spans="1:4" x14ac:dyDescent="0.2">
      <c r="A82" s="49"/>
      <c r="B82" s="49"/>
      <c r="C82" s="51"/>
      <c r="D82" s="49"/>
    </row>
    <row r="83" spans="1:4" x14ac:dyDescent="0.2">
      <c r="A83" s="49"/>
      <c r="B83" s="51"/>
      <c r="C83" s="51"/>
      <c r="D83" s="49"/>
    </row>
    <row r="84" spans="1:4" x14ac:dyDescent="0.2">
      <c r="A84" s="49"/>
      <c r="B84" s="49"/>
      <c r="C84" s="51"/>
      <c r="D84" s="49"/>
    </row>
    <row r="85" spans="1:4" x14ac:dyDescent="0.2">
      <c r="A85" s="49"/>
      <c r="B85" s="55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51"/>
      <c r="D87" s="49"/>
    </row>
    <row r="88" spans="1:4" x14ac:dyDescent="0.2">
      <c r="A88" s="49"/>
      <c r="B88" s="49"/>
      <c r="C88" s="51"/>
      <c r="D88" s="49"/>
    </row>
    <row r="89" spans="1:4" x14ac:dyDescent="0.2">
      <c r="A89" s="49"/>
      <c r="B89" s="49"/>
      <c r="C89" s="49"/>
      <c r="D89" s="49"/>
    </row>
    <row r="90" spans="1:4" x14ac:dyDescent="0.2">
      <c r="A90" s="49"/>
      <c r="B90" s="49"/>
      <c r="C90" s="49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51"/>
      <c r="D96" s="49"/>
    </row>
    <row r="97" spans="1:4" x14ac:dyDescent="0.2">
      <c r="A97" s="49"/>
      <c r="B97" s="49"/>
      <c r="C97" s="51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08" spans="1:4" x14ac:dyDescent="0.2">
      <c r="A108" s="49"/>
      <c r="B108" s="49"/>
      <c r="C108" s="49"/>
      <c r="D108" s="49"/>
    </row>
    <row r="109" spans="1:4" x14ac:dyDescent="0.2">
      <c r="A109" s="49"/>
      <c r="B109" s="49"/>
      <c r="C109" s="49"/>
      <c r="D109" s="49"/>
    </row>
    <row r="176" spans="1:1" x14ac:dyDescent="0.2">
      <c r="A176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5494-8C7B-458D-ADD4-7871B5913818}">
  <sheetPr>
    <tabColor indexed="46"/>
    <pageSetUpPr fitToPage="1"/>
  </sheetPr>
  <dimension ref="A1:K176"/>
  <sheetViews>
    <sheetView showGridLines="0" showWhiteSpace="0" zoomScaleNormal="100" workbookViewId="0">
      <selection activeCell="G55" sqref="G55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77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5115618023.2799997</v>
      </c>
      <c r="C8" s="19">
        <v>24976692.350000001</v>
      </c>
      <c r="D8" s="19">
        <v>611454284.03999996</v>
      </c>
      <c r="E8" s="19">
        <v>316234397.35000002</v>
      </c>
      <c r="F8" s="19"/>
      <c r="G8" s="19">
        <f>+B8+C8+D8+E8</f>
        <v>6068283397.0200005</v>
      </c>
      <c r="H8" s="8"/>
    </row>
    <row r="9" spans="1:9" ht="12.75" customHeight="1" x14ac:dyDescent="0.2">
      <c r="A9" s="20" t="s">
        <v>12</v>
      </c>
      <c r="B9" s="21">
        <v>4103057666.0900002</v>
      </c>
      <c r="C9" s="22">
        <v>24783698.809999999</v>
      </c>
      <c r="D9" s="22">
        <v>485283440.02999997</v>
      </c>
      <c r="E9" s="22">
        <v>253636307.38999999</v>
      </c>
      <c r="F9" s="22">
        <v>1478803224.5699999</v>
      </c>
      <c r="G9" s="19">
        <f t="shared" ref="G9:G19" si="0">+B9+C9+D9+E9+F9</f>
        <v>6345564336.8900003</v>
      </c>
      <c r="H9" s="8"/>
    </row>
    <row r="10" spans="1:9" ht="12.75" customHeight="1" x14ac:dyDescent="0.2">
      <c r="A10" s="20" t="s">
        <v>13</v>
      </c>
      <c r="B10" s="21">
        <v>6694832746.7799997</v>
      </c>
      <c r="C10" s="22">
        <v>28349898.550000001</v>
      </c>
      <c r="D10" s="22">
        <v>802485077.00999999</v>
      </c>
      <c r="E10" s="22">
        <v>413562497.02999997</v>
      </c>
      <c r="F10" s="22"/>
      <c r="G10" s="19">
        <f t="shared" si="0"/>
        <v>7939230219.3699999</v>
      </c>
      <c r="H10" s="8"/>
    </row>
    <row r="11" spans="1:9" ht="12.75" customHeight="1" x14ac:dyDescent="0.2">
      <c r="A11" s="20" t="s">
        <v>14</v>
      </c>
      <c r="B11" s="21">
        <v>8823324232.3400002</v>
      </c>
      <c r="C11" s="22">
        <v>56354709.670000002</v>
      </c>
      <c r="D11" s="22">
        <v>1063779162.1799999</v>
      </c>
      <c r="E11" s="22">
        <v>545930392.33000004</v>
      </c>
      <c r="F11" s="22"/>
      <c r="G11" s="19">
        <f t="shared" si="0"/>
        <v>10489388496.52</v>
      </c>
      <c r="H11" s="8"/>
    </row>
    <row r="12" spans="1:9" ht="12.75" customHeight="1" x14ac:dyDescent="0.2">
      <c r="A12" s="23" t="s">
        <v>15</v>
      </c>
      <c r="B12" s="21">
        <v>213235288.53999999</v>
      </c>
      <c r="C12" s="22">
        <v>1429467.17</v>
      </c>
      <c r="D12" s="22">
        <v>24492706.109999999</v>
      </c>
      <c r="E12" s="22">
        <v>13145740.289999999</v>
      </c>
      <c r="F12" s="22"/>
      <c r="G12" s="19">
        <f t="shared" si="0"/>
        <v>252303202.10999998</v>
      </c>
      <c r="H12" s="8"/>
    </row>
    <row r="13" spans="1:9" ht="12.75" customHeight="1" x14ac:dyDescent="0.2">
      <c r="A13" s="23" t="s">
        <v>71</v>
      </c>
      <c r="B13" s="21">
        <v>8934768.6899999995</v>
      </c>
      <c r="C13" s="22">
        <v>9791.6</v>
      </c>
      <c r="D13" s="22">
        <v>1094690.67</v>
      </c>
      <c r="E13" s="22">
        <v>551043.69999999995</v>
      </c>
      <c r="F13" s="22"/>
      <c r="G13" s="19">
        <f t="shared" si="0"/>
        <v>10590294.659999998</v>
      </c>
      <c r="H13" s="8"/>
    </row>
    <row r="14" spans="1:9" ht="12.75" customHeight="1" x14ac:dyDescent="0.2">
      <c r="A14" s="20" t="s">
        <v>16</v>
      </c>
      <c r="B14" s="21">
        <v>59275348.5</v>
      </c>
      <c r="C14" s="22">
        <v>82383981.549999997</v>
      </c>
      <c r="D14" s="22">
        <v>7160264.4900000002</v>
      </c>
      <c r="E14" s="22">
        <v>3690471.8</v>
      </c>
      <c r="F14" s="22"/>
      <c r="G14" s="19">
        <f t="shared" si="0"/>
        <v>152510066.34000003</v>
      </c>
      <c r="H14" s="8"/>
      <c r="I14" s="24"/>
    </row>
    <row r="15" spans="1:9" ht="12.75" customHeight="1" x14ac:dyDescent="0.2">
      <c r="A15" s="20" t="s">
        <v>17</v>
      </c>
      <c r="B15" s="21">
        <v>139355636.38999999</v>
      </c>
      <c r="C15" s="22">
        <v>126462563.89</v>
      </c>
      <c r="D15" s="22">
        <v>17341643.640000001</v>
      </c>
      <c r="E15" s="22">
        <v>8705399.4299999997</v>
      </c>
      <c r="F15" s="22"/>
      <c r="G15" s="19">
        <f t="shared" si="0"/>
        <v>291865243.34999996</v>
      </c>
      <c r="H15" s="8"/>
    </row>
    <row r="16" spans="1:9" ht="12.75" customHeight="1" x14ac:dyDescent="0.2">
      <c r="A16" s="20" t="s">
        <v>18</v>
      </c>
      <c r="B16" s="21">
        <v>1040415599.3099999</v>
      </c>
      <c r="C16" s="22">
        <v>5024072.54</v>
      </c>
      <c r="D16" s="22">
        <v>0</v>
      </c>
      <c r="E16" s="22">
        <v>63293090.68</v>
      </c>
      <c r="F16" s="22"/>
      <c r="G16" s="19">
        <f t="shared" si="0"/>
        <v>1108732762.53</v>
      </c>
      <c r="H16" s="8"/>
    </row>
    <row r="17" spans="1:10" ht="12.75" customHeight="1" x14ac:dyDescent="0.2">
      <c r="A17" s="20" t="s">
        <v>19</v>
      </c>
      <c r="B17" s="21">
        <v>0</v>
      </c>
      <c r="C17" s="22">
        <v>0</v>
      </c>
      <c r="D17" s="22">
        <v>101817040.84999999</v>
      </c>
      <c r="E17" s="22">
        <v>220481670.44</v>
      </c>
      <c r="F17" s="22"/>
      <c r="G17" s="19">
        <f t="shared" si="0"/>
        <v>322298711.28999996</v>
      </c>
      <c r="H17" s="8"/>
    </row>
    <row r="18" spans="1:10" ht="12.75" customHeight="1" x14ac:dyDescent="0.2">
      <c r="A18" s="20" t="s">
        <v>20</v>
      </c>
      <c r="B18" s="21">
        <v>3536732470.52</v>
      </c>
      <c r="C18" s="22">
        <v>1518618396.8299999</v>
      </c>
      <c r="D18" s="22">
        <v>433439854.76999998</v>
      </c>
      <c r="E18" s="22">
        <v>0</v>
      </c>
      <c r="F18" s="22"/>
      <c r="G18" s="19">
        <f t="shared" si="0"/>
        <v>5488790722.1200008</v>
      </c>
      <c r="H18" s="8"/>
    </row>
    <row r="19" spans="1:10" ht="12.75" customHeight="1" x14ac:dyDescent="0.2">
      <c r="A19" s="25" t="s">
        <v>21</v>
      </c>
      <c r="B19" s="26"/>
      <c r="C19" s="22"/>
      <c r="D19" s="22"/>
      <c r="E19" s="22"/>
      <c r="F19" s="22">
        <v>258790722.81999999</v>
      </c>
      <c r="G19" s="19">
        <f t="shared" si="0"/>
        <v>258790722.81999999</v>
      </c>
      <c r="H19" s="8"/>
      <c r="I19" s="8"/>
    </row>
    <row r="20" spans="1:10" ht="15" customHeight="1" thickBot="1" x14ac:dyDescent="0.3">
      <c r="A20" s="27" t="s">
        <v>22</v>
      </c>
      <c r="B20" s="28">
        <f t="shared" ref="B20:G20" si="1">SUM(B8:B19)</f>
        <v>29734781780.439999</v>
      </c>
      <c r="C20" s="29">
        <f t="shared" si="1"/>
        <v>1868393272.96</v>
      </c>
      <c r="D20" s="29">
        <f t="shared" si="1"/>
        <v>3548348163.7899995</v>
      </c>
      <c r="E20" s="29">
        <f t="shared" si="1"/>
        <v>1839231010.4400001</v>
      </c>
      <c r="F20" s="29">
        <f t="shared" si="1"/>
        <v>1737593947.3899999</v>
      </c>
      <c r="G20" s="29">
        <f t="shared" si="1"/>
        <v>38728348175.019997</v>
      </c>
      <c r="H20" s="8"/>
      <c r="I20" s="8"/>
      <c r="J20" s="8"/>
    </row>
    <row r="21" spans="1:10" ht="54" customHeight="1" thickBot="1" x14ac:dyDescent="0.35">
      <c r="A21" s="30" t="s">
        <v>23</v>
      </c>
      <c r="B21" s="13" t="s">
        <v>24</v>
      </c>
      <c r="C21" s="31"/>
      <c r="D21" s="31"/>
      <c r="E21" s="14" t="s">
        <v>8</v>
      </c>
      <c r="F21" s="13" t="s">
        <v>9</v>
      </c>
      <c r="G21" s="14" t="s">
        <v>10</v>
      </c>
      <c r="I21" s="56"/>
    </row>
    <row r="22" spans="1:10" ht="12.75" customHeight="1" x14ac:dyDescent="0.25">
      <c r="A22" s="32" t="s">
        <v>25</v>
      </c>
      <c r="B22" s="33">
        <v>3533806234.3600001</v>
      </c>
      <c r="C22" s="34"/>
      <c r="D22" s="34"/>
      <c r="E22" s="34"/>
      <c r="F22" s="34"/>
      <c r="G22" s="35">
        <f>+B22+C22+D22+E22+F22</f>
        <v>3533806234.3600001</v>
      </c>
    </row>
    <row r="23" spans="1:10" ht="12.75" customHeight="1" x14ac:dyDescent="0.25">
      <c r="A23" s="25" t="s">
        <v>26</v>
      </c>
      <c r="B23" s="36"/>
      <c r="C23" s="34"/>
      <c r="D23" s="34"/>
      <c r="E23" s="37">
        <v>153635503.81</v>
      </c>
      <c r="F23" s="34"/>
      <c r="G23" s="35">
        <f>+B23+C23+D23+E23+F23</f>
        <v>153635503.81</v>
      </c>
    </row>
    <row r="24" spans="1:10" ht="12.75" customHeight="1" x14ac:dyDescent="0.25">
      <c r="A24" s="25" t="s">
        <v>27</v>
      </c>
      <c r="B24" s="36"/>
      <c r="C24" s="34"/>
      <c r="D24" s="34"/>
      <c r="E24" s="37">
        <v>0</v>
      </c>
      <c r="F24" s="37">
        <v>15732380.470000001</v>
      </c>
      <c r="G24" s="35">
        <f>+B24+C24+D24+E24+F24</f>
        <v>15732380.470000001</v>
      </c>
    </row>
    <row r="25" spans="1:10" ht="15" customHeight="1" thickBot="1" x14ac:dyDescent="0.3">
      <c r="A25" s="38" t="s">
        <v>22</v>
      </c>
      <c r="B25" s="39">
        <f>SUM(B22:B24)</f>
        <v>3533806234.3600001</v>
      </c>
      <c r="C25" s="39">
        <f>SUM(C22:C24)</f>
        <v>0</v>
      </c>
      <c r="D25" s="39">
        <f>SUM(D22:D24)</f>
        <v>0</v>
      </c>
      <c r="E25" s="39">
        <f>SUM(E22:E24)</f>
        <v>153635503.81</v>
      </c>
      <c r="F25" s="39">
        <f>SUM(F22:F24)</f>
        <v>15732380.470000001</v>
      </c>
      <c r="G25" s="40">
        <f>+G22+G23+G24</f>
        <v>3703174118.6399999</v>
      </c>
      <c r="H25" s="8"/>
    </row>
    <row r="26" spans="1:10" ht="60" customHeight="1" thickBot="1" x14ac:dyDescent="0.3">
      <c r="A26" s="41" t="s">
        <v>28</v>
      </c>
      <c r="B26" s="13" t="s">
        <v>29</v>
      </c>
      <c r="C26" s="13" t="s">
        <v>30</v>
      </c>
      <c r="D26" s="42" t="s">
        <v>31</v>
      </c>
      <c r="E26" s="42" t="s">
        <v>32</v>
      </c>
      <c r="F26" s="42" t="s">
        <v>33</v>
      </c>
      <c r="G26" s="14" t="s">
        <v>10</v>
      </c>
    </row>
    <row r="27" spans="1:10" ht="12.75" customHeight="1" x14ac:dyDescent="0.2">
      <c r="A27" s="32" t="s">
        <v>34</v>
      </c>
      <c r="B27" s="43">
        <v>226077694.91999999</v>
      </c>
      <c r="C27" s="19">
        <v>2544043</v>
      </c>
      <c r="D27" s="44"/>
      <c r="E27" s="45"/>
      <c r="F27" s="44"/>
      <c r="G27" s="46">
        <f t="shared" ref="G27:G54" si="2">SUM(B27:F27)</f>
        <v>228621737.91999999</v>
      </c>
    </row>
    <row r="28" spans="1:10" ht="12.75" customHeight="1" x14ac:dyDescent="0.2">
      <c r="A28" s="25" t="s">
        <v>35</v>
      </c>
      <c r="B28" s="37">
        <v>591396661.71000004</v>
      </c>
      <c r="C28" s="22">
        <v>6712073</v>
      </c>
      <c r="D28" s="34"/>
      <c r="E28" s="34"/>
      <c r="F28" s="34"/>
      <c r="G28" s="46">
        <f t="shared" si="2"/>
        <v>598108734.71000004</v>
      </c>
    </row>
    <row r="29" spans="1:10" s="49" customFormat="1" ht="12.75" customHeight="1" x14ac:dyDescent="0.2">
      <c r="A29" s="47" t="s">
        <v>36</v>
      </c>
      <c r="B29" s="48">
        <v>112977274.68000001</v>
      </c>
      <c r="C29" s="22">
        <v>0</v>
      </c>
      <c r="D29" s="34"/>
      <c r="E29" s="34"/>
      <c r="F29" s="34"/>
      <c r="G29" s="43">
        <f t="shared" si="2"/>
        <v>112977274.68000001</v>
      </c>
    </row>
    <row r="30" spans="1:10" s="49" customFormat="1" ht="12.75" customHeight="1" x14ac:dyDescent="0.2">
      <c r="A30" s="47" t="s">
        <v>37</v>
      </c>
      <c r="B30" s="48">
        <v>246493838.94999999</v>
      </c>
      <c r="C30" s="22">
        <v>2574601</v>
      </c>
      <c r="D30" s="34"/>
      <c r="E30" s="34"/>
      <c r="F30" s="34"/>
      <c r="G30" s="43">
        <f t="shared" si="2"/>
        <v>249068439.94999999</v>
      </c>
    </row>
    <row r="31" spans="1:10" s="49" customFormat="1" ht="12.75" customHeight="1" x14ac:dyDescent="0.2">
      <c r="A31" s="47" t="s">
        <v>38</v>
      </c>
      <c r="B31" s="48">
        <v>659535011.00999999</v>
      </c>
      <c r="C31" s="22">
        <v>7934535.5</v>
      </c>
      <c r="D31" s="34"/>
      <c r="E31" s="34"/>
      <c r="F31" s="34"/>
      <c r="G31" s="43">
        <f t="shared" si="2"/>
        <v>667469546.50999999</v>
      </c>
    </row>
    <row r="32" spans="1:10" s="49" customFormat="1" ht="12.75" customHeight="1" x14ac:dyDescent="0.2">
      <c r="A32" s="47" t="s">
        <v>39</v>
      </c>
      <c r="B32" s="37">
        <v>417281249.85000002</v>
      </c>
      <c r="C32" s="22">
        <v>4771147</v>
      </c>
      <c r="D32" s="34"/>
      <c r="E32" s="34"/>
      <c r="F32" s="34"/>
      <c r="G32" s="43">
        <f t="shared" si="2"/>
        <v>422052396.85000002</v>
      </c>
    </row>
    <row r="33" spans="1:11" s="49" customFormat="1" ht="12.75" customHeight="1" x14ac:dyDescent="0.2">
      <c r="A33" s="47" t="s">
        <v>40</v>
      </c>
      <c r="B33" s="37">
        <v>618980024.69000006</v>
      </c>
      <c r="C33" s="22">
        <v>7338217</v>
      </c>
      <c r="D33" s="34"/>
      <c r="E33" s="34"/>
      <c r="F33" s="34"/>
      <c r="G33" s="43">
        <f t="shared" si="2"/>
        <v>626318241.69000006</v>
      </c>
    </row>
    <row r="34" spans="1:11" s="49" customFormat="1" ht="12.75" customHeight="1" x14ac:dyDescent="0.2">
      <c r="A34" s="47" t="s">
        <v>41</v>
      </c>
      <c r="B34" s="37">
        <v>4103335816.1999998</v>
      </c>
      <c r="C34" s="22">
        <v>48811531</v>
      </c>
      <c r="D34" s="34"/>
      <c r="E34" s="34"/>
      <c r="F34" s="34"/>
      <c r="G34" s="43">
        <f t="shared" si="2"/>
        <v>4152147347.1999998</v>
      </c>
    </row>
    <row r="35" spans="1:11" s="49" customFormat="1" ht="12.75" customHeight="1" x14ac:dyDescent="0.2">
      <c r="A35" s="47" t="s">
        <v>42</v>
      </c>
      <c r="B35" s="37">
        <v>377189139.60000002</v>
      </c>
      <c r="C35" s="22">
        <v>4355183</v>
      </c>
      <c r="D35" s="34"/>
      <c r="E35" s="34"/>
      <c r="F35" s="34"/>
      <c r="G35" s="43">
        <f t="shared" si="2"/>
        <v>381544322.60000002</v>
      </c>
    </row>
    <row r="36" spans="1:11" s="49" customFormat="1" ht="12.75" customHeight="1" x14ac:dyDescent="0.2">
      <c r="A36" s="47" t="s">
        <v>43</v>
      </c>
      <c r="B36" s="37">
        <v>1595304046.54</v>
      </c>
      <c r="C36" s="22">
        <v>18517882.5</v>
      </c>
      <c r="D36" s="34"/>
      <c r="E36" s="34"/>
      <c r="F36" s="34"/>
      <c r="G36" s="43">
        <f t="shared" si="2"/>
        <v>1613821929.04</v>
      </c>
    </row>
    <row r="37" spans="1:11" s="49" customFormat="1" ht="12.75" customHeight="1" x14ac:dyDescent="0.2">
      <c r="A37" s="47" t="s">
        <v>74</v>
      </c>
      <c r="B37" s="37">
        <v>12538478987.49</v>
      </c>
      <c r="C37" s="22">
        <v>146675018</v>
      </c>
      <c r="D37" s="34"/>
      <c r="E37" s="34"/>
      <c r="F37" s="34"/>
      <c r="G37" s="43">
        <f t="shared" si="2"/>
        <v>12685154005.49</v>
      </c>
    </row>
    <row r="38" spans="1:11" s="49" customFormat="1" ht="12.75" customHeight="1" x14ac:dyDescent="0.2">
      <c r="A38" s="47" t="s">
        <v>45</v>
      </c>
      <c r="B38" s="37">
        <v>21535879.199999999</v>
      </c>
      <c r="C38" s="22">
        <v>263252</v>
      </c>
      <c r="D38" s="34"/>
      <c r="E38" s="34"/>
      <c r="F38" s="34"/>
      <c r="G38" s="43">
        <f t="shared" si="2"/>
        <v>21799131.199999999</v>
      </c>
    </row>
    <row r="39" spans="1:11" s="49" customFormat="1" ht="12.75" customHeight="1" x14ac:dyDescent="0.2">
      <c r="A39" s="47" t="s">
        <v>46</v>
      </c>
      <c r="B39" s="37">
        <v>386166529.00999999</v>
      </c>
      <c r="C39" s="22">
        <v>4610495</v>
      </c>
      <c r="D39" s="34"/>
      <c r="E39" s="34"/>
      <c r="F39" s="34"/>
      <c r="G39" s="43">
        <f t="shared" si="2"/>
        <v>390777024.00999999</v>
      </c>
    </row>
    <row r="40" spans="1:11" s="49" customFormat="1" ht="12.75" customHeight="1" x14ac:dyDescent="0.2">
      <c r="A40" s="47" t="s">
        <v>47</v>
      </c>
      <c r="B40" s="37">
        <v>1244448363.1800001</v>
      </c>
      <c r="C40" s="22">
        <v>15429710</v>
      </c>
      <c r="D40" s="34"/>
      <c r="E40" s="34"/>
      <c r="F40" s="34"/>
      <c r="G40" s="43">
        <f t="shared" si="2"/>
        <v>1259878073.1800001</v>
      </c>
    </row>
    <row r="41" spans="1:11" s="49" customFormat="1" ht="12.75" customHeight="1" x14ac:dyDescent="0.2">
      <c r="A41" s="47" t="s">
        <v>48</v>
      </c>
      <c r="B41" s="50">
        <v>39472170.799999997</v>
      </c>
      <c r="C41" s="22">
        <v>0</v>
      </c>
      <c r="D41" s="34"/>
      <c r="E41" s="34"/>
      <c r="F41" s="34"/>
      <c r="G41" s="43">
        <f t="shared" si="2"/>
        <v>39472170.799999997</v>
      </c>
    </row>
    <row r="42" spans="1:11" s="49" customFormat="1" ht="12.75" customHeight="1" x14ac:dyDescent="0.2">
      <c r="A42" s="47" t="s">
        <v>49</v>
      </c>
      <c r="B42" s="37">
        <v>485765261.67000002</v>
      </c>
      <c r="C42" s="22">
        <v>5601398</v>
      </c>
      <c r="D42" s="34"/>
      <c r="E42" s="34"/>
      <c r="F42" s="34"/>
      <c r="G42" s="43">
        <f t="shared" si="2"/>
        <v>491366659.67000002</v>
      </c>
    </row>
    <row r="43" spans="1:11" s="49" customFormat="1" ht="12.75" customHeight="1" x14ac:dyDescent="0.2">
      <c r="A43" s="47" t="s">
        <v>50</v>
      </c>
      <c r="B43" s="21">
        <v>5684082836.3199997</v>
      </c>
      <c r="C43" s="22">
        <v>67462929</v>
      </c>
      <c r="D43" s="34"/>
      <c r="E43" s="34"/>
      <c r="F43" s="34"/>
      <c r="G43" s="43">
        <f t="shared" si="2"/>
        <v>5751545765.3199997</v>
      </c>
    </row>
    <row r="44" spans="1:11" s="49" customFormat="1" ht="12.75" customHeight="1" x14ac:dyDescent="0.2">
      <c r="A44" s="47" t="s">
        <v>51</v>
      </c>
      <c r="B44" s="21">
        <v>80060836.019999996</v>
      </c>
      <c r="C44" s="22">
        <v>985345</v>
      </c>
      <c r="D44" s="34"/>
      <c r="E44" s="34"/>
      <c r="F44" s="34"/>
      <c r="G44" s="43">
        <f t="shared" si="2"/>
        <v>81046181.019999996</v>
      </c>
    </row>
    <row r="45" spans="1:11" s="49" customFormat="1" ht="12.75" customHeight="1" x14ac:dyDescent="0.2">
      <c r="A45" s="47" t="s">
        <v>52</v>
      </c>
      <c r="B45" s="37">
        <v>6134649491.5299997</v>
      </c>
      <c r="C45" s="22">
        <v>74180716</v>
      </c>
      <c r="D45" s="34"/>
      <c r="E45" s="34"/>
      <c r="F45" s="34"/>
      <c r="G45" s="43">
        <f t="shared" si="2"/>
        <v>6208830207.5299997</v>
      </c>
    </row>
    <row r="46" spans="1:11" s="49" customFormat="1" ht="12.75" customHeight="1" x14ac:dyDescent="0.2">
      <c r="A46" s="47" t="s">
        <v>53</v>
      </c>
      <c r="B46" s="21">
        <v>141720978.72</v>
      </c>
      <c r="C46" s="22">
        <v>0</v>
      </c>
      <c r="D46" s="34"/>
      <c r="E46" s="34"/>
      <c r="F46" s="34"/>
      <c r="G46" s="43">
        <f t="shared" si="2"/>
        <v>141720978.72</v>
      </c>
    </row>
    <row r="47" spans="1:11" s="49" customFormat="1" ht="12.75" customHeight="1" x14ac:dyDescent="0.2">
      <c r="A47" s="47" t="s">
        <v>73</v>
      </c>
      <c r="B47" s="21">
        <v>190950619.12</v>
      </c>
      <c r="C47" s="22">
        <v>2121974.5</v>
      </c>
      <c r="D47" s="34"/>
      <c r="E47" s="34"/>
      <c r="F47" s="34"/>
      <c r="G47" s="43">
        <f t="shared" si="2"/>
        <v>193072593.62</v>
      </c>
      <c r="K47" s="51"/>
    </row>
    <row r="48" spans="1:11" ht="12.75" customHeight="1" x14ac:dyDescent="0.2">
      <c r="A48" s="47" t="s">
        <v>55</v>
      </c>
      <c r="B48" s="21">
        <v>276934860.52999997</v>
      </c>
      <c r="C48" s="22">
        <v>3451421</v>
      </c>
      <c r="D48" s="34"/>
      <c r="E48" s="34"/>
      <c r="F48" s="34"/>
      <c r="G48" s="46">
        <f t="shared" si="2"/>
        <v>280386281.52999997</v>
      </c>
    </row>
    <row r="49" spans="1:7" ht="12.75" customHeight="1" x14ac:dyDescent="0.2">
      <c r="A49" s="25" t="s">
        <v>56</v>
      </c>
      <c r="B49" s="37">
        <v>275664907.56999999</v>
      </c>
      <c r="C49" s="22">
        <v>3159375</v>
      </c>
      <c r="D49" s="34"/>
      <c r="E49" s="34"/>
      <c r="F49" s="34"/>
      <c r="G49" s="46">
        <f t="shared" si="2"/>
        <v>278824282.56999999</v>
      </c>
    </row>
    <row r="50" spans="1:7" ht="12.75" customHeight="1" x14ac:dyDescent="0.2">
      <c r="A50" s="25" t="s">
        <v>57</v>
      </c>
      <c r="B50" s="37">
        <v>0</v>
      </c>
      <c r="C50" s="22">
        <v>0</v>
      </c>
      <c r="D50" s="34"/>
      <c r="E50" s="34"/>
      <c r="F50" s="34"/>
      <c r="G50" s="46">
        <f t="shared" si="2"/>
        <v>0</v>
      </c>
    </row>
    <row r="51" spans="1:7" ht="12.75" customHeight="1" x14ac:dyDescent="0.2">
      <c r="A51" s="25" t="s">
        <v>58</v>
      </c>
      <c r="B51" s="37">
        <v>34357391.310000002</v>
      </c>
      <c r="C51" s="22">
        <v>402544</v>
      </c>
      <c r="D51" s="34"/>
      <c r="E51" s="34"/>
      <c r="F51" s="34"/>
      <c r="G51" s="46">
        <f t="shared" si="2"/>
        <v>34759935.310000002</v>
      </c>
    </row>
    <row r="52" spans="1:7" ht="12.75" customHeight="1" x14ac:dyDescent="0.2">
      <c r="A52" s="25" t="s">
        <v>59</v>
      </c>
      <c r="B52" s="37"/>
      <c r="C52" s="22">
        <v>0</v>
      </c>
      <c r="D52" s="51">
        <v>272826324</v>
      </c>
      <c r="E52" s="34"/>
      <c r="F52" s="34"/>
      <c r="G52" s="46">
        <f t="shared" si="2"/>
        <v>272826324</v>
      </c>
    </row>
    <row r="53" spans="1:7" ht="12.75" customHeight="1" x14ac:dyDescent="0.2">
      <c r="A53" s="25" t="s">
        <v>60</v>
      </c>
      <c r="B53" s="37"/>
      <c r="C53" s="22">
        <v>0</v>
      </c>
      <c r="D53" s="34"/>
      <c r="E53" s="37">
        <v>1705216151.3699999</v>
      </c>
      <c r="F53" s="22"/>
      <c r="G53" s="46">
        <f t="shared" si="2"/>
        <v>1705216151.3699999</v>
      </c>
    </row>
    <row r="54" spans="1:7" ht="12.75" customHeight="1" x14ac:dyDescent="0.2">
      <c r="A54" s="25" t="s">
        <v>61</v>
      </c>
      <c r="B54" s="37"/>
      <c r="C54" s="58">
        <v>0</v>
      </c>
      <c r="D54" s="34"/>
      <c r="E54" s="37"/>
      <c r="F54" s="37">
        <v>251253988.59</v>
      </c>
      <c r="G54" s="46">
        <f t="shared" si="2"/>
        <v>251253988.59</v>
      </c>
    </row>
    <row r="55" spans="1:7" ht="27" customHeight="1" x14ac:dyDescent="0.25">
      <c r="A55" s="52" t="s">
        <v>22</v>
      </c>
      <c r="B55" s="28">
        <f t="shared" ref="B55:G55" si="3">SUM(B27:B54)</f>
        <v>36482859870.619995</v>
      </c>
      <c r="C55" s="28">
        <f t="shared" si="3"/>
        <v>427903390.5</v>
      </c>
      <c r="D55" s="28">
        <f t="shared" si="3"/>
        <v>272826324</v>
      </c>
      <c r="E55" s="28">
        <f t="shared" si="3"/>
        <v>1705216151.3699999</v>
      </c>
      <c r="F55" s="28">
        <f t="shared" si="3"/>
        <v>251253988.59</v>
      </c>
      <c r="G55" s="53">
        <f t="shared" si="3"/>
        <v>39140059725.079994</v>
      </c>
    </row>
    <row r="56" spans="1:7" x14ac:dyDescent="0.2">
      <c r="B56" s="8"/>
      <c r="C56" s="57"/>
      <c r="G56" s="57"/>
    </row>
    <row r="57" spans="1:7" ht="15" x14ac:dyDescent="0.25">
      <c r="B57" s="8"/>
      <c r="C57" s="56"/>
      <c r="G57" s="4"/>
    </row>
    <row r="58" spans="1:7" ht="15" x14ac:dyDescent="0.25">
      <c r="B58" s="8"/>
      <c r="C58" s="56"/>
      <c r="E58" s="8"/>
      <c r="F58" s="4"/>
      <c r="G58" s="8"/>
    </row>
    <row r="59" spans="1:7" x14ac:dyDescent="0.2">
      <c r="B59" s="8"/>
      <c r="F59" s="8"/>
      <c r="G59" s="8"/>
    </row>
    <row r="60" spans="1:7" ht="15" x14ac:dyDescent="0.25">
      <c r="B60" s="4"/>
      <c r="C60" s="8"/>
    </row>
    <row r="61" spans="1:7" x14ac:dyDescent="0.2">
      <c r="B61" s="8"/>
      <c r="G61" s="8"/>
    </row>
    <row r="62" spans="1:7" ht="15" x14ac:dyDescent="0.25">
      <c r="B62" s="8"/>
      <c r="D62" s="4"/>
    </row>
    <row r="63" spans="1:7" ht="15" x14ac:dyDescent="0.25">
      <c r="B63" s="8"/>
      <c r="D63" s="4"/>
      <c r="E63" s="8"/>
    </row>
    <row r="64" spans="1:7" ht="15" x14ac:dyDescent="0.25">
      <c r="B64" s="8"/>
      <c r="C64" s="54"/>
      <c r="D64" s="4"/>
    </row>
    <row r="65" spans="1:4" ht="15" x14ac:dyDescent="0.25">
      <c r="B65" s="8"/>
      <c r="C65" s="4"/>
      <c r="D65" s="4"/>
    </row>
    <row r="66" spans="1:4" ht="15" x14ac:dyDescent="0.25">
      <c r="B66" s="4"/>
      <c r="C66" s="4"/>
      <c r="D66" s="4"/>
    </row>
    <row r="67" spans="1:4" ht="15" x14ac:dyDescent="0.25">
      <c r="B67" s="8"/>
      <c r="C67" s="4"/>
      <c r="D67" s="4"/>
    </row>
    <row r="68" spans="1:4" ht="15" x14ac:dyDescent="0.25"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ht="15" x14ac:dyDescent="0.25">
      <c r="B71" s="4"/>
      <c r="C71" s="4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51"/>
      <c r="C77" s="51"/>
      <c r="D77" s="49"/>
    </row>
    <row r="78" spans="1:4" x14ac:dyDescent="0.2">
      <c r="A78" s="49"/>
      <c r="B78" s="51"/>
      <c r="C78" s="51"/>
      <c r="D78" s="49"/>
    </row>
    <row r="79" spans="1:4" x14ac:dyDescent="0.2">
      <c r="A79" s="49"/>
      <c r="B79" s="49"/>
      <c r="C79" s="51"/>
      <c r="D79" s="49"/>
    </row>
    <row r="80" spans="1:4" x14ac:dyDescent="0.2">
      <c r="A80" s="49"/>
      <c r="B80" s="49"/>
      <c r="C80" s="49"/>
      <c r="D80" s="49"/>
    </row>
    <row r="81" spans="1:4" x14ac:dyDescent="0.2">
      <c r="A81" s="49"/>
      <c r="B81" s="49"/>
      <c r="C81" s="51"/>
      <c r="D81" s="49"/>
    </row>
    <row r="82" spans="1:4" x14ac:dyDescent="0.2">
      <c r="A82" s="49"/>
      <c r="B82" s="49"/>
      <c r="C82" s="51"/>
      <c r="D82" s="49"/>
    </row>
    <row r="83" spans="1:4" x14ac:dyDescent="0.2">
      <c r="A83" s="49"/>
      <c r="B83" s="51"/>
      <c r="C83" s="51"/>
      <c r="D83" s="49"/>
    </row>
    <row r="84" spans="1:4" x14ac:dyDescent="0.2">
      <c r="A84" s="49"/>
      <c r="B84" s="49"/>
      <c r="C84" s="51"/>
      <c r="D84" s="49"/>
    </row>
    <row r="85" spans="1:4" x14ac:dyDescent="0.2">
      <c r="A85" s="49"/>
      <c r="B85" s="55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51"/>
      <c r="D87" s="49"/>
    </row>
    <row r="88" spans="1:4" x14ac:dyDescent="0.2">
      <c r="A88" s="49"/>
      <c r="B88" s="49"/>
      <c r="C88" s="51"/>
      <c r="D88" s="49"/>
    </row>
    <row r="89" spans="1:4" x14ac:dyDescent="0.2">
      <c r="A89" s="49"/>
      <c r="B89" s="49"/>
      <c r="C89" s="49"/>
      <c r="D89" s="49"/>
    </row>
    <row r="90" spans="1:4" x14ac:dyDescent="0.2">
      <c r="A90" s="49"/>
      <c r="B90" s="49"/>
      <c r="C90" s="49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51"/>
      <c r="D96" s="49"/>
    </row>
    <row r="97" spans="1:4" x14ac:dyDescent="0.2">
      <c r="A97" s="49"/>
      <c r="B97" s="49"/>
      <c r="C97" s="51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08" spans="1:4" x14ac:dyDescent="0.2">
      <c r="A108" s="49"/>
      <c r="B108" s="49"/>
      <c r="C108" s="49"/>
      <c r="D108" s="49"/>
    </row>
    <row r="109" spans="1:4" x14ac:dyDescent="0.2">
      <c r="A109" s="49"/>
      <c r="B109" s="49"/>
      <c r="C109" s="49"/>
      <c r="D109" s="49"/>
    </row>
    <row r="176" spans="1:1" x14ac:dyDescent="0.2">
      <c r="A176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322D-7EFA-42B4-B848-F2E17E402A97}">
  <sheetPr>
    <tabColor indexed="46"/>
    <pageSetUpPr fitToPage="1"/>
  </sheetPr>
  <dimension ref="A1:K176"/>
  <sheetViews>
    <sheetView showGridLines="0" showWhiteSpace="0" zoomScaleNormal="100" workbookViewId="0">
      <selection activeCell="A55" sqref="A55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79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5627542124.8000002</v>
      </c>
      <c r="C8" s="19">
        <v>27393503.43</v>
      </c>
      <c r="D8" s="19">
        <v>672607913.11000001</v>
      </c>
      <c r="E8" s="19">
        <v>347890252.06999999</v>
      </c>
      <c r="F8" s="19"/>
      <c r="G8" s="19">
        <f>+B8+C8+D8+E8</f>
        <v>6675433793.4099998</v>
      </c>
      <c r="H8" s="8"/>
    </row>
    <row r="9" spans="1:9" ht="12.75" customHeight="1" x14ac:dyDescent="0.2">
      <c r="A9" s="20" t="s">
        <v>12</v>
      </c>
      <c r="B9" s="21">
        <v>4506854595.4499998</v>
      </c>
      <c r="C9" s="22">
        <v>26938941.609999999</v>
      </c>
      <c r="D9" s="22">
        <v>533163556.89999998</v>
      </c>
      <c r="E9" s="22">
        <v>278637533.49000001</v>
      </c>
      <c r="F9" s="22">
        <v>1623974225.47</v>
      </c>
      <c r="G9" s="19">
        <f t="shared" ref="G9:G19" si="0">+B9+C9+D9+E9+F9</f>
        <v>6969568852.9199991</v>
      </c>
      <c r="H9" s="8"/>
    </row>
    <row r="10" spans="1:9" ht="12.75" customHeight="1" x14ac:dyDescent="0.2">
      <c r="A10" s="20" t="s">
        <v>13</v>
      </c>
      <c r="B10" s="21">
        <v>7350080722.1700001</v>
      </c>
      <c r="C10" s="22">
        <v>30830489.41</v>
      </c>
      <c r="D10" s="22">
        <v>881109068.13999999</v>
      </c>
      <c r="E10" s="22">
        <v>454091965.85000002</v>
      </c>
      <c r="F10" s="22"/>
      <c r="G10" s="19">
        <f t="shared" si="0"/>
        <v>8716112245.5699997</v>
      </c>
      <c r="H10" s="8"/>
    </row>
    <row r="11" spans="1:9" ht="12.75" customHeight="1" x14ac:dyDescent="0.2">
      <c r="A11" s="20" t="s">
        <v>14</v>
      </c>
      <c r="B11" s="21">
        <v>9699582231.5300007</v>
      </c>
      <c r="C11" s="22">
        <v>61080756.579999998</v>
      </c>
      <c r="D11" s="22">
        <v>1169425928.49</v>
      </c>
      <c r="E11" s="22">
        <v>600176782.34000003</v>
      </c>
      <c r="F11" s="22"/>
      <c r="G11" s="19">
        <f t="shared" si="0"/>
        <v>11530265698.940001</v>
      </c>
      <c r="H11" s="8"/>
    </row>
    <row r="12" spans="1:9" ht="12.75" customHeight="1" x14ac:dyDescent="0.2">
      <c r="A12" s="23" t="s">
        <v>15</v>
      </c>
      <c r="B12" s="21">
        <v>233674387.53</v>
      </c>
      <c r="C12" s="22">
        <v>1448476.5</v>
      </c>
      <c r="D12" s="22">
        <v>26802792.989999998</v>
      </c>
      <c r="E12" s="22">
        <v>14388557.18</v>
      </c>
      <c r="F12" s="22"/>
      <c r="G12" s="19">
        <f t="shared" si="0"/>
        <v>276314214.19999999</v>
      </c>
      <c r="H12" s="8"/>
    </row>
    <row r="13" spans="1:9" ht="12.75" customHeight="1" x14ac:dyDescent="0.2">
      <c r="A13" s="23" t="s">
        <v>71</v>
      </c>
      <c r="B13" s="21">
        <v>14734242.85</v>
      </c>
      <c r="C13" s="22">
        <v>20048.22</v>
      </c>
      <c r="D13" s="22">
        <v>1808073.51</v>
      </c>
      <c r="E13" s="22">
        <v>910500.75</v>
      </c>
      <c r="F13" s="22"/>
      <c r="G13" s="19">
        <f t="shared" si="0"/>
        <v>17472865.329999998</v>
      </c>
      <c r="H13" s="8"/>
    </row>
    <row r="14" spans="1:9" ht="12.75" customHeight="1" x14ac:dyDescent="0.2">
      <c r="A14" s="20" t="s">
        <v>16</v>
      </c>
      <c r="B14" s="21">
        <v>65027374.119999997</v>
      </c>
      <c r="C14" s="22">
        <v>90440797.170000002</v>
      </c>
      <c r="D14" s="22">
        <v>7853974.2599999998</v>
      </c>
      <c r="E14" s="22">
        <v>4048560.57</v>
      </c>
      <c r="F14" s="22"/>
      <c r="G14" s="19">
        <f t="shared" si="0"/>
        <v>167370706.11999997</v>
      </c>
      <c r="H14" s="8"/>
      <c r="I14" s="24"/>
    </row>
    <row r="15" spans="1:9" ht="12.75" customHeight="1" x14ac:dyDescent="0.2">
      <c r="A15" s="20" t="s">
        <v>17</v>
      </c>
      <c r="B15" s="21">
        <v>153719755.06</v>
      </c>
      <c r="C15" s="22">
        <v>138487833.03999999</v>
      </c>
      <c r="D15" s="22">
        <v>19122390.440000001</v>
      </c>
      <c r="E15" s="22">
        <v>9602160.0600000005</v>
      </c>
      <c r="F15" s="22"/>
      <c r="G15" s="19">
        <f t="shared" si="0"/>
        <v>320932138.60000002</v>
      </c>
      <c r="H15" s="8"/>
    </row>
    <row r="16" spans="1:9" ht="12.75" customHeight="1" x14ac:dyDescent="0.2">
      <c r="A16" s="20" t="s">
        <v>18</v>
      </c>
      <c r="B16" s="21">
        <v>1128841996.0999999</v>
      </c>
      <c r="C16" s="22">
        <v>5594257.1100000003</v>
      </c>
      <c r="D16" s="22">
        <v>0</v>
      </c>
      <c r="E16" s="22">
        <v>68690500.430000007</v>
      </c>
      <c r="F16" s="22"/>
      <c r="G16" s="19">
        <f t="shared" si="0"/>
        <v>1203126753.6399999</v>
      </c>
      <c r="H16" s="8"/>
    </row>
    <row r="17" spans="1:10" ht="12.75" customHeight="1" x14ac:dyDescent="0.2">
      <c r="A17" s="20" t="s">
        <v>19</v>
      </c>
      <c r="B17" s="21">
        <v>0</v>
      </c>
      <c r="C17" s="22">
        <v>0</v>
      </c>
      <c r="D17" s="22">
        <v>110737758.14</v>
      </c>
      <c r="E17" s="22">
        <v>0</v>
      </c>
      <c r="F17" s="22"/>
      <c r="G17" s="19">
        <f t="shared" si="0"/>
        <v>110737758.14</v>
      </c>
      <c r="H17" s="8"/>
    </row>
    <row r="18" spans="1:10" ht="12.75" customHeight="1" x14ac:dyDescent="0.2">
      <c r="A18" s="20" t="s">
        <v>20</v>
      </c>
      <c r="B18" s="21">
        <v>3870619608.1300001</v>
      </c>
      <c r="C18" s="22">
        <v>1661799966.77</v>
      </c>
      <c r="D18" s="22">
        <v>474285850.63999999</v>
      </c>
      <c r="E18" s="22">
        <v>241296854.84999999</v>
      </c>
      <c r="F18" s="22"/>
      <c r="G18" s="19">
        <f t="shared" si="0"/>
        <v>6248002280.3900003</v>
      </c>
      <c r="H18" s="8"/>
    </row>
    <row r="19" spans="1:10" ht="12.75" customHeight="1" x14ac:dyDescent="0.2">
      <c r="A19" s="25" t="s">
        <v>21</v>
      </c>
      <c r="B19" s="26"/>
      <c r="C19" s="22"/>
      <c r="D19" s="22"/>
      <c r="E19" s="22">
        <v>284195576.12</v>
      </c>
      <c r="F19" s="22"/>
      <c r="G19" s="19">
        <f t="shared" si="0"/>
        <v>284195576.12</v>
      </c>
      <c r="H19" s="8"/>
      <c r="I19" s="8"/>
    </row>
    <row r="20" spans="1:10" ht="15" customHeight="1" thickBot="1" x14ac:dyDescent="0.3">
      <c r="A20" s="27" t="s">
        <v>22</v>
      </c>
      <c r="B20" s="28">
        <f t="shared" ref="B20:G20" si="1">SUM(B8:B19)</f>
        <v>32650677037.739994</v>
      </c>
      <c r="C20" s="29">
        <f t="shared" si="1"/>
        <v>2044035069.8400002</v>
      </c>
      <c r="D20" s="29">
        <f t="shared" si="1"/>
        <v>3896917306.6200004</v>
      </c>
      <c r="E20" s="29">
        <f t="shared" si="1"/>
        <v>2303929243.71</v>
      </c>
      <c r="F20" s="29">
        <f t="shared" si="1"/>
        <v>1623974225.47</v>
      </c>
      <c r="G20" s="29">
        <f t="shared" si="1"/>
        <v>42519532883.379997</v>
      </c>
      <c r="H20" s="8"/>
      <c r="I20" s="8"/>
      <c r="J20" s="8"/>
    </row>
    <row r="21" spans="1:10" ht="54" customHeight="1" thickBot="1" x14ac:dyDescent="0.35">
      <c r="A21" s="30" t="s">
        <v>23</v>
      </c>
      <c r="B21" s="13" t="s">
        <v>24</v>
      </c>
      <c r="C21" s="31"/>
      <c r="D21" s="31"/>
      <c r="E21" s="14" t="s">
        <v>8</v>
      </c>
      <c r="F21" s="13" t="s">
        <v>9</v>
      </c>
      <c r="G21" s="14" t="s">
        <v>10</v>
      </c>
      <c r="I21" s="56"/>
    </row>
    <row r="22" spans="1:10" ht="12.75" customHeight="1" x14ac:dyDescent="0.25">
      <c r="A22" s="32" t="s">
        <v>25</v>
      </c>
      <c r="B22" s="33">
        <v>3862688790.96</v>
      </c>
      <c r="C22" s="34"/>
      <c r="D22" s="34"/>
      <c r="E22" s="34"/>
      <c r="F22" s="34"/>
      <c r="G22" s="35">
        <f>+B22+C22+D22+E22+F22</f>
        <v>3862688790.96</v>
      </c>
    </row>
    <row r="23" spans="1:10" ht="12.75" customHeight="1" x14ac:dyDescent="0.25">
      <c r="A23" s="25" t="s">
        <v>26</v>
      </c>
      <c r="B23" s="36"/>
      <c r="C23" s="34"/>
      <c r="D23" s="34"/>
      <c r="E23" s="37">
        <v>168521814.59</v>
      </c>
      <c r="F23" s="34"/>
      <c r="G23" s="35">
        <f>+B23+C23+D23+E23+F23</f>
        <v>168521814.59</v>
      </c>
    </row>
    <row r="24" spans="1:10" ht="12.75" customHeight="1" x14ac:dyDescent="0.25">
      <c r="A24" s="25" t="s">
        <v>27</v>
      </c>
      <c r="B24" s="36"/>
      <c r="C24" s="34"/>
      <c r="D24" s="34"/>
      <c r="E24" s="37">
        <v>0</v>
      </c>
      <c r="F24" s="37">
        <v>17049514.629999999</v>
      </c>
      <c r="G24" s="35">
        <f>+B24+C24+D24+E24+F24</f>
        <v>17049514.629999999</v>
      </c>
    </row>
    <row r="25" spans="1:10" ht="15" customHeight="1" thickBot="1" x14ac:dyDescent="0.3">
      <c r="A25" s="38" t="s">
        <v>22</v>
      </c>
      <c r="B25" s="39">
        <f>SUM(B22:B24)</f>
        <v>3862688790.96</v>
      </c>
      <c r="C25" s="39">
        <f>SUM(C22:C24)</f>
        <v>0</v>
      </c>
      <c r="D25" s="39">
        <f>SUM(D22:D24)</f>
        <v>0</v>
      </c>
      <c r="E25" s="39">
        <f>SUM(E22:E24)</f>
        <v>168521814.59</v>
      </c>
      <c r="F25" s="39">
        <f>SUM(F22:F24)</f>
        <v>17049514.629999999</v>
      </c>
      <c r="G25" s="40">
        <f>+G22+G23+G24</f>
        <v>4048260120.1800003</v>
      </c>
      <c r="H25" s="8"/>
    </row>
    <row r="26" spans="1:10" ht="60" customHeight="1" thickBot="1" x14ac:dyDescent="0.3">
      <c r="A26" s="41" t="s">
        <v>28</v>
      </c>
      <c r="B26" s="13" t="s">
        <v>29</v>
      </c>
      <c r="C26" s="13" t="s">
        <v>30</v>
      </c>
      <c r="D26" s="42" t="s">
        <v>31</v>
      </c>
      <c r="E26" s="42" t="s">
        <v>32</v>
      </c>
      <c r="F26" s="42" t="s">
        <v>33</v>
      </c>
      <c r="G26" s="14" t="s">
        <v>10</v>
      </c>
    </row>
    <row r="27" spans="1:10" ht="12.75" customHeight="1" x14ac:dyDescent="0.2">
      <c r="A27" s="32" t="s">
        <v>34</v>
      </c>
      <c r="B27" s="43">
        <v>248545036.41</v>
      </c>
      <c r="C27" s="19">
        <v>2812379</v>
      </c>
      <c r="D27" s="44"/>
      <c r="E27" s="45"/>
      <c r="F27" s="44"/>
      <c r="G27" s="46">
        <f t="shared" ref="G27:G54" si="2">SUM(B27:F27)</f>
        <v>251357415.41</v>
      </c>
    </row>
    <row r="28" spans="1:10" ht="12.75" customHeight="1" x14ac:dyDescent="0.2">
      <c r="A28" s="25" t="s">
        <v>35</v>
      </c>
      <c r="B28" s="37">
        <v>638637075.80999994</v>
      </c>
      <c r="C28" s="22">
        <v>7469241</v>
      </c>
      <c r="D28" s="34"/>
      <c r="E28" s="34"/>
      <c r="F28" s="34"/>
      <c r="G28" s="46">
        <f t="shared" si="2"/>
        <v>646106316.80999994</v>
      </c>
    </row>
    <row r="29" spans="1:10" s="49" customFormat="1" ht="12.75" customHeight="1" x14ac:dyDescent="0.2">
      <c r="A29" s="47" t="s">
        <v>36</v>
      </c>
      <c r="B29" s="48">
        <v>122403410.88</v>
      </c>
      <c r="C29" s="22">
        <v>0</v>
      </c>
      <c r="D29" s="34"/>
      <c r="E29" s="34"/>
      <c r="F29" s="34"/>
      <c r="G29" s="43">
        <f t="shared" si="2"/>
        <v>122403410.88</v>
      </c>
    </row>
    <row r="30" spans="1:10" s="49" customFormat="1" ht="12.75" customHeight="1" x14ac:dyDescent="0.2">
      <c r="A30" s="47" t="s">
        <v>37</v>
      </c>
      <c r="B30" s="48">
        <v>262221749.16999999</v>
      </c>
      <c r="C30" s="22">
        <v>2826585</v>
      </c>
      <c r="D30" s="34"/>
      <c r="E30" s="34"/>
      <c r="F30" s="34"/>
      <c r="G30" s="43">
        <f t="shared" si="2"/>
        <v>265048334.16999999</v>
      </c>
    </row>
    <row r="31" spans="1:10" s="49" customFormat="1" ht="12.75" customHeight="1" x14ac:dyDescent="0.2">
      <c r="A31" s="47" t="s">
        <v>38</v>
      </c>
      <c r="B31" s="48">
        <v>722698916.62</v>
      </c>
      <c r="C31" s="22">
        <v>8986172.5</v>
      </c>
      <c r="D31" s="34"/>
      <c r="E31" s="34"/>
      <c r="F31" s="34"/>
      <c r="G31" s="43">
        <f t="shared" si="2"/>
        <v>731685089.12</v>
      </c>
    </row>
    <row r="32" spans="1:10" s="49" customFormat="1" ht="12.75" customHeight="1" x14ac:dyDescent="0.2">
      <c r="A32" s="47" t="s">
        <v>39</v>
      </c>
      <c r="B32" s="37">
        <v>455481816.20999998</v>
      </c>
      <c r="C32" s="22">
        <v>5378795</v>
      </c>
      <c r="D32" s="34"/>
      <c r="E32" s="34"/>
      <c r="F32" s="34"/>
      <c r="G32" s="43">
        <f t="shared" si="2"/>
        <v>460860611.20999998</v>
      </c>
    </row>
    <row r="33" spans="1:11" s="49" customFormat="1" ht="12.75" customHeight="1" x14ac:dyDescent="0.2">
      <c r="A33" s="47" t="s">
        <v>40</v>
      </c>
      <c r="B33" s="37">
        <v>674511035.09000003</v>
      </c>
      <c r="C33" s="22">
        <v>8256713</v>
      </c>
      <c r="D33" s="34"/>
      <c r="E33" s="34"/>
      <c r="F33" s="34"/>
      <c r="G33" s="43">
        <f t="shared" si="2"/>
        <v>682767748.09000003</v>
      </c>
    </row>
    <row r="34" spans="1:11" s="49" customFormat="1" ht="12.75" customHeight="1" x14ac:dyDescent="0.2">
      <c r="A34" s="47" t="s">
        <v>41</v>
      </c>
      <c r="B34" s="37">
        <v>4471251940.3800001</v>
      </c>
      <c r="C34" s="22">
        <v>54908954.5</v>
      </c>
      <c r="D34" s="34"/>
      <c r="E34" s="34"/>
      <c r="F34" s="34"/>
      <c r="G34" s="43">
        <f t="shared" si="2"/>
        <v>4526160894.8800001</v>
      </c>
    </row>
    <row r="35" spans="1:11" s="49" customFormat="1" ht="12.75" customHeight="1" x14ac:dyDescent="0.2">
      <c r="A35" s="47" t="s">
        <v>42</v>
      </c>
      <c r="B35" s="37">
        <v>414193768.13999999</v>
      </c>
      <c r="C35" s="22">
        <v>4938697</v>
      </c>
      <c r="D35" s="34"/>
      <c r="E35" s="34"/>
      <c r="F35" s="34"/>
      <c r="G35" s="43">
        <f t="shared" si="2"/>
        <v>419132465.13999999</v>
      </c>
    </row>
    <row r="36" spans="1:11" s="49" customFormat="1" ht="12.75" customHeight="1" x14ac:dyDescent="0.2">
      <c r="A36" s="47" t="s">
        <v>43</v>
      </c>
      <c r="B36" s="37">
        <v>1745098773.73</v>
      </c>
      <c r="C36" s="22">
        <v>20928865.5</v>
      </c>
      <c r="D36" s="34"/>
      <c r="E36" s="34"/>
      <c r="F36" s="34"/>
      <c r="G36" s="43">
        <f t="shared" si="2"/>
        <v>1766027639.23</v>
      </c>
    </row>
    <row r="37" spans="1:11" s="49" customFormat="1" ht="12.75" customHeight="1" x14ac:dyDescent="0.2">
      <c r="A37" s="47" t="s">
        <v>74</v>
      </c>
      <c r="B37" s="37">
        <v>13701271416.77</v>
      </c>
      <c r="C37" s="22">
        <v>165561975</v>
      </c>
      <c r="D37" s="34"/>
      <c r="E37" s="34"/>
      <c r="F37" s="34"/>
      <c r="G37" s="43">
        <f t="shared" si="2"/>
        <v>13866833391.77</v>
      </c>
    </row>
    <row r="38" spans="1:11" s="49" customFormat="1" ht="12.75" customHeight="1" x14ac:dyDescent="0.2">
      <c r="A38" s="47" t="s">
        <v>45</v>
      </c>
      <c r="B38" s="37">
        <v>23201657.16</v>
      </c>
      <c r="C38" s="22">
        <v>291012</v>
      </c>
      <c r="D38" s="34"/>
      <c r="E38" s="34"/>
      <c r="F38" s="34"/>
      <c r="G38" s="43">
        <f t="shared" si="2"/>
        <v>23492669.16</v>
      </c>
    </row>
    <row r="39" spans="1:11" s="49" customFormat="1" ht="12.75" customHeight="1" x14ac:dyDescent="0.2">
      <c r="A39" s="47" t="s">
        <v>46</v>
      </c>
      <c r="B39" s="37">
        <v>420732565.13</v>
      </c>
      <c r="C39" s="22">
        <v>5180175</v>
      </c>
      <c r="D39" s="34"/>
      <c r="E39" s="34"/>
      <c r="F39" s="34"/>
      <c r="G39" s="43">
        <f t="shared" si="2"/>
        <v>425912740.13</v>
      </c>
    </row>
    <row r="40" spans="1:11" s="49" customFormat="1" ht="12.75" customHeight="1" x14ac:dyDescent="0.2">
      <c r="A40" s="47" t="s">
        <v>47</v>
      </c>
      <c r="B40" s="37">
        <v>1353038339.73</v>
      </c>
      <c r="C40" s="22">
        <v>17317246</v>
      </c>
      <c r="D40" s="34"/>
      <c r="E40" s="34"/>
      <c r="F40" s="34"/>
      <c r="G40" s="43">
        <f t="shared" si="2"/>
        <v>1370355585.73</v>
      </c>
    </row>
    <row r="41" spans="1:11" s="49" customFormat="1" ht="12.75" customHeight="1" x14ac:dyDescent="0.2">
      <c r="A41" s="47" t="s">
        <v>48</v>
      </c>
      <c r="B41" s="50">
        <v>43006701.32</v>
      </c>
      <c r="C41" s="22">
        <v>0</v>
      </c>
      <c r="D41" s="34"/>
      <c r="E41" s="34"/>
      <c r="F41" s="34"/>
      <c r="G41" s="43">
        <f t="shared" si="2"/>
        <v>43006701.32</v>
      </c>
    </row>
    <row r="42" spans="1:11" s="49" customFormat="1" ht="12.75" customHeight="1" x14ac:dyDescent="0.2">
      <c r="A42" s="47" t="s">
        <v>49</v>
      </c>
      <c r="B42" s="37">
        <v>534213316.58999997</v>
      </c>
      <c r="C42" s="22">
        <v>6378182</v>
      </c>
      <c r="D42" s="34"/>
      <c r="E42" s="34"/>
      <c r="F42" s="34"/>
      <c r="G42" s="43">
        <f t="shared" si="2"/>
        <v>540591498.58999991</v>
      </c>
    </row>
    <row r="43" spans="1:11" s="49" customFormat="1" ht="12.75" customHeight="1" x14ac:dyDescent="0.2">
      <c r="A43" s="47" t="s">
        <v>50</v>
      </c>
      <c r="B43" s="21">
        <v>6221430423.4799995</v>
      </c>
      <c r="C43" s="22">
        <v>76312165.5</v>
      </c>
      <c r="D43" s="34"/>
      <c r="E43" s="34"/>
      <c r="F43" s="34"/>
      <c r="G43" s="43">
        <f t="shared" si="2"/>
        <v>6297742588.9799995</v>
      </c>
    </row>
    <row r="44" spans="1:11" s="49" customFormat="1" ht="12.75" customHeight="1" x14ac:dyDescent="0.2">
      <c r="A44" s="47" t="s">
        <v>51</v>
      </c>
      <c r="B44" s="21">
        <v>87111806.099999994</v>
      </c>
      <c r="C44" s="22">
        <v>1107697</v>
      </c>
      <c r="D44" s="34"/>
      <c r="E44" s="34"/>
      <c r="F44" s="34"/>
      <c r="G44" s="43">
        <f t="shared" si="2"/>
        <v>88219503.099999994</v>
      </c>
    </row>
    <row r="45" spans="1:11" s="49" customFormat="1" ht="12.75" customHeight="1" x14ac:dyDescent="0.2">
      <c r="A45" s="47" t="s">
        <v>52</v>
      </c>
      <c r="B45" s="37">
        <v>6747656604.2200003</v>
      </c>
      <c r="C45" s="22">
        <v>84322624</v>
      </c>
      <c r="D45" s="34"/>
      <c r="E45" s="34"/>
      <c r="F45" s="34"/>
      <c r="G45" s="43">
        <f t="shared" si="2"/>
        <v>6831979228.2200003</v>
      </c>
    </row>
    <row r="46" spans="1:11" s="49" customFormat="1" ht="12.75" customHeight="1" x14ac:dyDescent="0.2">
      <c r="A46" s="47" t="s">
        <v>53</v>
      </c>
      <c r="B46" s="21">
        <v>153873396.96000001</v>
      </c>
      <c r="C46" s="22">
        <v>0</v>
      </c>
      <c r="D46" s="34"/>
      <c r="E46" s="34"/>
      <c r="F46" s="34"/>
      <c r="G46" s="43">
        <f t="shared" si="2"/>
        <v>153873396.96000001</v>
      </c>
    </row>
    <row r="47" spans="1:11" ht="12.75" customHeight="1" x14ac:dyDescent="0.2">
      <c r="A47" s="25" t="s">
        <v>78</v>
      </c>
      <c r="B47" s="37">
        <v>9248400</v>
      </c>
      <c r="C47" s="22">
        <v>0</v>
      </c>
      <c r="D47" s="34"/>
      <c r="E47" s="34"/>
      <c r="F47" s="34"/>
      <c r="G47" s="46">
        <f t="shared" si="2"/>
        <v>9248400</v>
      </c>
    </row>
    <row r="48" spans="1:11" s="49" customFormat="1" ht="12.75" customHeight="1" x14ac:dyDescent="0.2">
      <c r="A48" s="47" t="s">
        <v>73</v>
      </c>
      <c r="B48" s="21">
        <v>207925390.31</v>
      </c>
      <c r="C48" s="22">
        <v>2385490</v>
      </c>
      <c r="D48" s="34"/>
      <c r="E48" s="34"/>
      <c r="F48" s="34"/>
      <c r="G48" s="43">
        <f t="shared" si="2"/>
        <v>210310880.31</v>
      </c>
      <c r="K48" s="51"/>
    </row>
    <row r="49" spans="1:7" ht="12.75" customHeight="1" x14ac:dyDescent="0.2">
      <c r="A49" s="47" t="s">
        <v>55</v>
      </c>
      <c r="B49" s="21">
        <v>302878211.14999998</v>
      </c>
      <c r="C49" s="22">
        <v>3901149</v>
      </c>
      <c r="D49" s="34"/>
      <c r="E49" s="34"/>
      <c r="F49" s="34"/>
      <c r="G49" s="46">
        <f t="shared" si="2"/>
        <v>306779360.14999998</v>
      </c>
    </row>
    <row r="50" spans="1:7" ht="12.75" customHeight="1" x14ac:dyDescent="0.2">
      <c r="A50" s="25" t="s">
        <v>56</v>
      </c>
      <c r="B50" s="37">
        <v>303570702.19</v>
      </c>
      <c r="C50" s="22">
        <v>3605279</v>
      </c>
      <c r="D50" s="34"/>
      <c r="E50" s="34"/>
      <c r="F50" s="34"/>
      <c r="G50" s="46">
        <f t="shared" si="2"/>
        <v>307175981.19</v>
      </c>
    </row>
    <row r="51" spans="1:7" ht="12.75" customHeight="1" x14ac:dyDescent="0.2">
      <c r="A51" s="25" t="s">
        <v>58</v>
      </c>
      <c r="B51" s="37">
        <v>37297351.079999998</v>
      </c>
      <c r="C51" s="22">
        <v>451648</v>
      </c>
      <c r="D51" s="34"/>
      <c r="E51" s="34"/>
      <c r="F51" s="34"/>
      <c r="G51" s="46">
        <f t="shared" si="2"/>
        <v>37748999.079999998</v>
      </c>
    </row>
    <row r="52" spans="1:7" ht="12.75" customHeight="1" x14ac:dyDescent="0.2">
      <c r="A52" s="25" t="s">
        <v>59</v>
      </c>
      <c r="B52" s="37"/>
      <c r="C52" s="22">
        <v>0</v>
      </c>
      <c r="D52" s="51">
        <v>310977292</v>
      </c>
      <c r="E52" s="34"/>
      <c r="F52" s="34"/>
      <c r="G52" s="46">
        <f t="shared" si="2"/>
        <v>310977292</v>
      </c>
    </row>
    <row r="53" spans="1:7" ht="12.75" customHeight="1" x14ac:dyDescent="0.2">
      <c r="A53" s="25" t="s">
        <v>60</v>
      </c>
      <c r="B53" s="37"/>
      <c r="C53" s="22">
        <v>0</v>
      </c>
      <c r="D53" s="34"/>
      <c r="E53" s="37">
        <v>1869201179.1800001</v>
      </c>
      <c r="F53" s="22"/>
      <c r="G53" s="46">
        <f t="shared" si="2"/>
        <v>1869201179.1800001</v>
      </c>
    </row>
    <row r="54" spans="1:7" ht="12.75" customHeight="1" x14ac:dyDescent="0.2">
      <c r="A54" s="25" t="s">
        <v>61</v>
      </c>
      <c r="B54" s="37"/>
      <c r="C54" s="58">
        <v>0</v>
      </c>
      <c r="D54" s="34"/>
      <c r="E54" s="37"/>
      <c r="F54" s="37">
        <v>275911265.48000002</v>
      </c>
      <c r="G54" s="46">
        <f t="shared" si="2"/>
        <v>275911265.48000002</v>
      </c>
    </row>
    <row r="55" spans="1:7" ht="27" customHeight="1" x14ac:dyDescent="0.25">
      <c r="A55" s="52" t="s">
        <v>22</v>
      </c>
      <c r="B55" s="28">
        <f t="shared" ref="B55:G55" si="3">SUM(B27:B54)</f>
        <v>39901499804.629997</v>
      </c>
      <c r="C55" s="28">
        <f t="shared" si="3"/>
        <v>483321045</v>
      </c>
      <c r="D55" s="28">
        <f t="shared" si="3"/>
        <v>310977292</v>
      </c>
      <c r="E55" s="28">
        <f t="shared" si="3"/>
        <v>1869201179.1800001</v>
      </c>
      <c r="F55" s="28">
        <f t="shared" si="3"/>
        <v>275911265.48000002</v>
      </c>
      <c r="G55" s="53">
        <f t="shared" si="3"/>
        <v>42840910586.290001</v>
      </c>
    </row>
    <row r="56" spans="1:7" x14ac:dyDescent="0.2">
      <c r="B56" s="8"/>
      <c r="C56" s="57"/>
      <c r="G56" s="57"/>
    </row>
    <row r="57" spans="1:7" ht="15" x14ac:dyDescent="0.25">
      <c r="B57" s="8"/>
      <c r="C57" s="56"/>
      <c r="G57" s="4"/>
    </row>
    <row r="58" spans="1:7" ht="15" x14ac:dyDescent="0.25">
      <c r="B58" s="8"/>
      <c r="C58" s="56"/>
      <c r="E58" s="8"/>
      <c r="F58" s="4"/>
      <c r="G58" s="8"/>
    </row>
    <row r="59" spans="1:7" x14ac:dyDescent="0.2">
      <c r="B59" s="8"/>
      <c r="F59" s="8"/>
      <c r="G59" s="8"/>
    </row>
    <row r="60" spans="1:7" ht="15" x14ac:dyDescent="0.25">
      <c r="B60" s="4"/>
      <c r="C60" s="8"/>
    </row>
    <row r="61" spans="1:7" x14ac:dyDescent="0.2">
      <c r="B61" s="8"/>
      <c r="G61" s="8"/>
    </row>
    <row r="62" spans="1:7" ht="15" x14ac:dyDescent="0.25">
      <c r="B62" s="8"/>
      <c r="D62" s="4"/>
    </row>
    <row r="63" spans="1:7" ht="15" x14ac:dyDescent="0.25">
      <c r="B63" s="8"/>
      <c r="D63" s="4"/>
      <c r="E63" s="8"/>
    </row>
    <row r="64" spans="1:7" ht="15" x14ac:dyDescent="0.25">
      <c r="B64" s="8"/>
      <c r="C64" s="54"/>
      <c r="D64" s="4"/>
    </row>
    <row r="65" spans="1:4" ht="15" x14ac:dyDescent="0.25">
      <c r="B65" s="8"/>
      <c r="C65" s="4"/>
      <c r="D65" s="4"/>
    </row>
    <row r="66" spans="1:4" ht="15" x14ac:dyDescent="0.25">
      <c r="B66" s="4"/>
      <c r="C66" s="4"/>
      <c r="D66" s="4"/>
    </row>
    <row r="67" spans="1:4" ht="15" x14ac:dyDescent="0.25">
      <c r="B67" s="8"/>
      <c r="C67" s="4"/>
      <c r="D67" s="4"/>
    </row>
    <row r="68" spans="1:4" ht="15" x14ac:dyDescent="0.25"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ht="15" x14ac:dyDescent="0.25">
      <c r="B71" s="4"/>
      <c r="C71" s="4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51"/>
      <c r="C77" s="51"/>
      <c r="D77" s="49"/>
    </row>
    <row r="78" spans="1:4" x14ac:dyDescent="0.2">
      <c r="A78" s="49"/>
      <c r="B78" s="51"/>
      <c r="C78" s="51"/>
      <c r="D78" s="49"/>
    </row>
    <row r="79" spans="1:4" x14ac:dyDescent="0.2">
      <c r="A79" s="49"/>
      <c r="B79" s="49"/>
      <c r="C79" s="51"/>
      <c r="D79" s="49"/>
    </row>
    <row r="80" spans="1:4" x14ac:dyDescent="0.2">
      <c r="A80" s="49"/>
      <c r="B80" s="49"/>
      <c r="C80" s="49"/>
      <c r="D80" s="49"/>
    </row>
    <row r="81" spans="1:4" x14ac:dyDescent="0.2">
      <c r="A81" s="49"/>
      <c r="B81" s="49"/>
      <c r="C81" s="51"/>
      <c r="D81" s="49"/>
    </row>
    <row r="82" spans="1:4" x14ac:dyDescent="0.2">
      <c r="A82" s="49"/>
      <c r="B82" s="49"/>
      <c r="C82" s="51"/>
      <c r="D82" s="49"/>
    </row>
    <row r="83" spans="1:4" x14ac:dyDescent="0.2">
      <c r="A83" s="49"/>
      <c r="B83" s="51"/>
      <c r="C83" s="51"/>
      <c r="D83" s="49"/>
    </row>
    <row r="84" spans="1:4" x14ac:dyDescent="0.2">
      <c r="A84" s="49"/>
      <c r="B84" s="49"/>
      <c r="C84" s="51"/>
      <c r="D84" s="49"/>
    </row>
    <row r="85" spans="1:4" x14ac:dyDescent="0.2">
      <c r="A85" s="49"/>
      <c r="B85" s="55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51"/>
      <c r="D87" s="49"/>
    </row>
    <row r="88" spans="1:4" x14ac:dyDescent="0.2">
      <c r="A88" s="49"/>
      <c r="B88" s="49"/>
      <c r="C88" s="51"/>
      <c r="D88" s="49"/>
    </row>
    <row r="89" spans="1:4" x14ac:dyDescent="0.2">
      <c r="A89" s="49"/>
      <c r="B89" s="49"/>
      <c r="C89" s="49"/>
      <c r="D89" s="49"/>
    </row>
    <row r="90" spans="1:4" x14ac:dyDescent="0.2">
      <c r="A90" s="49"/>
      <c r="B90" s="49"/>
      <c r="C90" s="49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51"/>
      <c r="D96" s="49"/>
    </row>
    <row r="97" spans="1:4" x14ac:dyDescent="0.2">
      <c r="A97" s="49"/>
      <c r="B97" s="49"/>
      <c r="C97" s="51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08" spans="1:4" x14ac:dyDescent="0.2">
      <c r="A108" s="49"/>
      <c r="B108" s="49"/>
      <c r="C108" s="49"/>
      <c r="D108" s="49"/>
    </row>
    <row r="109" spans="1:4" x14ac:dyDescent="0.2">
      <c r="A109" s="49"/>
      <c r="B109" s="49"/>
      <c r="C109" s="49"/>
      <c r="D109" s="49"/>
    </row>
    <row r="176" spans="1:1" x14ac:dyDescent="0.2">
      <c r="A176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0FE6-B311-45A3-A915-A2907A2C177A}">
  <sheetPr>
    <tabColor indexed="46"/>
    <pageSetUpPr fitToPage="1"/>
  </sheetPr>
  <dimension ref="A1:K175"/>
  <sheetViews>
    <sheetView showGridLines="0" showRowColHeaders="0" showWhiteSpace="0" zoomScaleNormal="100" workbookViewId="0">
      <selection activeCell="D6" sqref="D6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63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879224196.04999995</v>
      </c>
      <c r="C8" s="19">
        <v>2415391.31</v>
      </c>
      <c r="D8" s="19">
        <v>105149758.54000001</v>
      </c>
      <c r="E8" s="19">
        <v>54356177.380000003</v>
      </c>
      <c r="F8" s="19"/>
      <c r="G8" s="19">
        <f>+B8+C8+D8+E8</f>
        <v>1041145523.2799999</v>
      </c>
      <c r="H8" s="8"/>
    </row>
    <row r="9" spans="1:9" ht="12.75" customHeight="1" x14ac:dyDescent="0.2">
      <c r="A9" s="20" t="s">
        <v>12</v>
      </c>
      <c r="B9" s="21">
        <v>701977078.87</v>
      </c>
      <c r="C9" s="22">
        <v>2173953.73</v>
      </c>
      <c r="D9" s="22">
        <v>83020106.540000007</v>
      </c>
      <c r="E9" s="22">
        <v>43375666.799999997</v>
      </c>
      <c r="F9" s="22">
        <v>255508619.41999999</v>
      </c>
      <c r="G9" s="19">
        <f t="shared" ref="G9:G18" si="0">+B9+C9+D9+E9+F9</f>
        <v>1086055425.3599999</v>
      </c>
      <c r="H9" s="8"/>
    </row>
    <row r="10" spans="1:9" ht="12.75" customHeight="1" x14ac:dyDescent="0.2">
      <c r="A10" s="20" t="s">
        <v>13</v>
      </c>
      <c r="B10" s="21">
        <v>1163430878.3800001</v>
      </c>
      <c r="C10" s="22">
        <v>2534222.73</v>
      </c>
      <c r="D10" s="22">
        <v>139517955.43000001</v>
      </c>
      <c r="E10" s="22">
        <v>71870527.650000006</v>
      </c>
      <c r="F10" s="22"/>
      <c r="G10" s="19">
        <f t="shared" si="0"/>
        <v>1377353584.1900003</v>
      </c>
      <c r="H10" s="8"/>
    </row>
    <row r="11" spans="1:9" ht="12.75" customHeight="1" x14ac:dyDescent="0.2">
      <c r="A11" s="20" t="s">
        <v>14</v>
      </c>
      <c r="B11" s="21">
        <v>1530039182.47</v>
      </c>
      <c r="C11" s="22">
        <v>4969076.08</v>
      </c>
      <c r="D11" s="22">
        <v>184170502.44999999</v>
      </c>
      <c r="E11" s="22">
        <v>94485350.230000004</v>
      </c>
      <c r="F11" s="22"/>
      <c r="G11" s="19">
        <f t="shared" si="0"/>
        <v>1813664111.23</v>
      </c>
      <c r="H11" s="8"/>
    </row>
    <row r="12" spans="1:9" ht="12.75" customHeight="1" x14ac:dyDescent="0.2">
      <c r="A12" s="23" t="s">
        <v>15</v>
      </c>
      <c r="B12" s="21">
        <v>37198506.689999998</v>
      </c>
      <c r="C12" s="22">
        <v>80626.91</v>
      </c>
      <c r="D12" s="22">
        <v>4273465.71</v>
      </c>
      <c r="E12" s="22">
        <v>2292174.2799999998</v>
      </c>
      <c r="F12" s="22"/>
      <c r="G12" s="19">
        <f t="shared" si="0"/>
        <v>43844773.589999996</v>
      </c>
      <c r="H12" s="8"/>
    </row>
    <row r="13" spans="1:9" ht="12.75" customHeight="1" x14ac:dyDescent="0.2">
      <c r="A13" s="20" t="s">
        <v>16</v>
      </c>
      <c r="B13" s="21">
        <v>6309390.4199999999</v>
      </c>
      <c r="C13" s="22">
        <v>8109322.8899999997</v>
      </c>
      <c r="D13" s="22">
        <v>758191.28</v>
      </c>
      <c r="E13" s="22">
        <v>392543.4</v>
      </c>
      <c r="F13" s="22"/>
      <c r="G13" s="19">
        <f t="shared" si="0"/>
        <v>15569447.989999998</v>
      </c>
      <c r="H13" s="8"/>
      <c r="I13" s="24"/>
    </row>
    <row r="14" spans="1:9" ht="12.75" customHeight="1" x14ac:dyDescent="0.2">
      <c r="A14" s="20" t="s">
        <v>17</v>
      </c>
      <c r="B14" s="21">
        <v>24901320.399999999</v>
      </c>
      <c r="C14" s="22">
        <v>22663239.98</v>
      </c>
      <c r="D14" s="22">
        <v>3101467.16</v>
      </c>
      <c r="E14" s="22">
        <v>1555720.04</v>
      </c>
      <c r="F14" s="22"/>
      <c r="G14" s="19">
        <f t="shared" si="0"/>
        <v>52221747.579999991</v>
      </c>
      <c r="H14" s="8"/>
    </row>
    <row r="15" spans="1:9" ht="12.75" customHeight="1" x14ac:dyDescent="0.2">
      <c r="A15" s="20" t="s">
        <v>18</v>
      </c>
      <c r="B15" s="21">
        <v>186273374.72</v>
      </c>
      <c r="C15" s="22">
        <v>477269.69</v>
      </c>
      <c r="D15" s="22">
        <v>0</v>
      </c>
      <c r="E15" s="22">
        <v>11345974.550000001</v>
      </c>
      <c r="F15" s="22"/>
      <c r="G15" s="19">
        <f t="shared" si="0"/>
        <v>198096618.96000001</v>
      </c>
      <c r="H15" s="8"/>
    </row>
    <row r="16" spans="1:9" ht="12.75" customHeight="1" x14ac:dyDescent="0.2">
      <c r="A16" s="20" t="s">
        <v>19</v>
      </c>
      <c r="B16" s="21">
        <v>0</v>
      </c>
      <c r="C16" s="22"/>
      <c r="D16" s="22">
        <v>18701633.690000001</v>
      </c>
      <c r="E16" s="22">
        <v>0</v>
      </c>
      <c r="F16" s="22"/>
      <c r="G16" s="19">
        <f t="shared" si="0"/>
        <v>18701633.690000001</v>
      </c>
      <c r="H16" s="8"/>
    </row>
    <row r="17" spans="1:10" ht="12.75" customHeight="1" x14ac:dyDescent="0.2">
      <c r="A17" s="20" t="s">
        <v>20</v>
      </c>
      <c r="B17" s="21">
        <v>610150083.91999996</v>
      </c>
      <c r="C17" s="22">
        <v>262264692.75999999</v>
      </c>
      <c r="D17" s="22">
        <v>74950184.829999998</v>
      </c>
      <c r="E17" s="22">
        <v>38048723.640000001</v>
      </c>
      <c r="F17" s="22"/>
      <c r="G17" s="19">
        <f t="shared" si="0"/>
        <v>985413685.14999998</v>
      </c>
      <c r="H17" s="8"/>
    </row>
    <row r="18" spans="1:10" ht="12.75" customHeight="1" x14ac:dyDescent="0.2">
      <c r="A18" s="25" t="s">
        <v>21</v>
      </c>
      <c r="B18" s="26"/>
      <c r="C18" s="22"/>
      <c r="D18" s="22"/>
      <c r="E18" s="22">
        <v>44713803.350000001</v>
      </c>
      <c r="F18" s="22">
        <v>0</v>
      </c>
      <c r="G18" s="19">
        <f t="shared" si="0"/>
        <v>44713803.350000001</v>
      </c>
      <c r="H18" s="8"/>
      <c r="I18" s="8"/>
    </row>
    <row r="19" spans="1:10" ht="15" customHeight="1" thickBot="1" x14ac:dyDescent="0.3">
      <c r="A19" s="27" t="s">
        <v>22</v>
      </c>
      <c r="B19" s="28">
        <f t="shared" ref="B19:G19" si="1">SUM(B8:B18)</f>
        <v>5139504011.9200001</v>
      </c>
      <c r="C19" s="29">
        <f t="shared" si="1"/>
        <v>305687796.07999998</v>
      </c>
      <c r="D19" s="29">
        <f t="shared" si="1"/>
        <v>613643265.63</v>
      </c>
      <c r="E19" s="29">
        <f t="shared" si="1"/>
        <v>362436661.31999999</v>
      </c>
      <c r="F19" s="29">
        <f t="shared" si="1"/>
        <v>255508619.41999999</v>
      </c>
      <c r="G19" s="29">
        <f t="shared" si="1"/>
        <v>6676780354.3699989</v>
      </c>
      <c r="H19" s="8"/>
      <c r="I19" s="8"/>
      <c r="J19" s="8"/>
    </row>
    <row r="20" spans="1:10" ht="54" customHeight="1" thickBot="1" x14ac:dyDescent="0.35">
      <c r="A20" s="30" t="s">
        <v>23</v>
      </c>
      <c r="B20" s="13" t="s">
        <v>24</v>
      </c>
      <c r="C20" s="31"/>
      <c r="D20" s="31"/>
      <c r="E20" s="14" t="s">
        <v>8</v>
      </c>
      <c r="F20" s="13" t="s">
        <v>9</v>
      </c>
      <c r="G20" s="14" t="s">
        <v>10</v>
      </c>
    </row>
    <row r="21" spans="1:10" ht="12.75" customHeight="1" x14ac:dyDescent="0.25">
      <c r="A21" s="32" t="s">
        <v>25</v>
      </c>
      <c r="B21" s="33">
        <v>619150438.89999998</v>
      </c>
      <c r="C21" s="34"/>
      <c r="D21" s="34"/>
      <c r="E21" s="34"/>
      <c r="F21" s="34"/>
      <c r="G21" s="35">
        <f>+B21+C21+D21+E21+F21</f>
        <v>619150438.89999998</v>
      </c>
    </row>
    <row r="22" spans="1:10" ht="12.75" customHeight="1" x14ac:dyDescent="0.25">
      <c r="A22" s="25" t="s">
        <v>26</v>
      </c>
      <c r="B22" s="36"/>
      <c r="C22" s="34"/>
      <c r="D22" s="34"/>
      <c r="E22" s="37">
        <v>26512819.079999998</v>
      </c>
      <c r="F22" s="34"/>
      <c r="G22" s="35">
        <f>+B22+C22+D22+E22+F22</f>
        <v>26512819.079999998</v>
      </c>
    </row>
    <row r="23" spans="1:10" ht="12.75" customHeight="1" x14ac:dyDescent="0.25">
      <c r="A23" s="25" t="s">
        <v>27</v>
      </c>
      <c r="B23" s="36"/>
      <c r="C23" s="34"/>
      <c r="D23" s="34"/>
      <c r="E23" s="34"/>
      <c r="F23" s="37">
        <v>2680577.69</v>
      </c>
      <c r="G23" s="35">
        <f>+B23+C23+D23+E23+F23</f>
        <v>2680577.69</v>
      </c>
    </row>
    <row r="24" spans="1:10" ht="15" customHeight="1" thickBot="1" x14ac:dyDescent="0.3">
      <c r="A24" s="38" t="s">
        <v>22</v>
      </c>
      <c r="B24" s="39">
        <f>SUM(B21:B23)</f>
        <v>619150438.89999998</v>
      </c>
      <c r="C24" s="39">
        <f>SUM(C21:C23)</f>
        <v>0</v>
      </c>
      <c r="D24" s="39">
        <f>SUM(D21:D23)</f>
        <v>0</v>
      </c>
      <c r="E24" s="39">
        <f>SUM(E21:E23)</f>
        <v>26512819.079999998</v>
      </c>
      <c r="F24" s="39">
        <f>SUM(F21:F23)</f>
        <v>2680577.69</v>
      </c>
      <c r="G24" s="40">
        <f>+G21+G22+G23</f>
        <v>648343835.67000008</v>
      </c>
      <c r="H24" s="8"/>
    </row>
    <row r="25" spans="1:10" ht="60" customHeight="1" thickBot="1" x14ac:dyDescent="0.3">
      <c r="A25" s="41" t="s">
        <v>28</v>
      </c>
      <c r="B25" s="13" t="s">
        <v>29</v>
      </c>
      <c r="C25" s="13" t="s">
        <v>30</v>
      </c>
      <c r="D25" s="42" t="s">
        <v>31</v>
      </c>
      <c r="E25" s="42" t="s">
        <v>32</v>
      </c>
      <c r="F25" s="42" t="s">
        <v>33</v>
      </c>
      <c r="G25" s="14" t="s">
        <v>10</v>
      </c>
    </row>
    <row r="26" spans="1:10" ht="12.75" customHeight="1" x14ac:dyDescent="0.2">
      <c r="A26" s="32" t="s">
        <v>34</v>
      </c>
      <c r="B26" s="43">
        <v>42466754.880000003</v>
      </c>
      <c r="C26" s="19">
        <v>392769</v>
      </c>
      <c r="D26" s="44"/>
      <c r="E26" s="45"/>
      <c r="F26" s="44"/>
      <c r="G26" s="46">
        <f t="shared" ref="G26:G53" si="2">SUM(B26:F26)</f>
        <v>42859523.880000003</v>
      </c>
    </row>
    <row r="27" spans="1:10" ht="12.75" customHeight="1" x14ac:dyDescent="0.2">
      <c r="A27" s="25" t="s">
        <v>35</v>
      </c>
      <c r="B27" s="37">
        <v>117080887.44</v>
      </c>
      <c r="C27" s="22">
        <v>1037007</v>
      </c>
      <c r="D27" s="34"/>
      <c r="E27" s="34"/>
      <c r="F27" s="34"/>
      <c r="G27" s="46">
        <f t="shared" si="2"/>
        <v>118117894.44</v>
      </c>
    </row>
    <row r="28" spans="1:10" s="49" customFormat="1" ht="12.75" customHeight="1" x14ac:dyDescent="0.2">
      <c r="A28" s="47" t="s">
        <v>36</v>
      </c>
      <c r="B28" s="48">
        <v>21728813.16</v>
      </c>
      <c r="C28" s="22">
        <v>0</v>
      </c>
      <c r="D28" s="34"/>
      <c r="E28" s="34"/>
      <c r="F28" s="34"/>
      <c r="G28" s="43">
        <f t="shared" si="2"/>
        <v>21728813.16</v>
      </c>
    </row>
    <row r="29" spans="1:10" s="49" customFormat="1" ht="12.75" customHeight="1" x14ac:dyDescent="0.2">
      <c r="A29" s="47" t="s">
        <v>37</v>
      </c>
      <c r="B29" s="48">
        <v>54221420.219999999</v>
      </c>
      <c r="C29" s="22">
        <v>400590</v>
      </c>
      <c r="D29" s="34"/>
      <c r="E29" s="34"/>
      <c r="F29" s="34"/>
      <c r="G29" s="43">
        <f t="shared" si="2"/>
        <v>54622010.219999999</v>
      </c>
    </row>
    <row r="30" spans="1:10" s="49" customFormat="1" ht="12.75" customHeight="1" x14ac:dyDescent="0.2">
      <c r="A30" s="47" t="s">
        <v>38</v>
      </c>
      <c r="B30" s="48">
        <v>112339939.8</v>
      </c>
      <c r="C30" s="22">
        <v>1053171</v>
      </c>
      <c r="D30" s="34"/>
      <c r="E30" s="34"/>
      <c r="F30" s="34"/>
      <c r="G30" s="43">
        <f t="shared" si="2"/>
        <v>113393110.8</v>
      </c>
    </row>
    <row r="31" spans="1:10" s="49" customFormat="1" ht="12.75" customHeight="1" x14ac:dyDescent="0.2">
      <c r="A31" s="47" t="s">
        <v>39</v>
      </c>
      <c r="B31" s="37">
        <v>80141838.480000004</v>
      </c>
      <c r="C31" s="22">
        <v>712602</v>
      </c>
      <c r="D31" s="34"/>
      <c r="E31" s="34"/>
      <c r="F31" s="34"/>
      <c r="G31" s="43">
        <f t="shared" si="2"/>
        <v>80854440.480000004</v>
      </c>
    </row>
    <row r="32" spans="1:10" s="49" customFormat="1" ht="12.75" customHeight="1" x14ac:dyDescent="0.2">
      <c r="A32" s="47" t="s">
        <v>40</v>
      </c>
      <c r="B32" s="37">
        <v>111596696.97</v>
      </c>
      <c r="C32" s="22">
        <v>1022364</v>
      </c>
      <c r="D32" s="34"/>
      <c r="E32" s="34"/>
      <c r="F32" s="34"/>
      <c r="G32" s="43">
        <f t="shared" si="2"/>
        <v>112619060.97</v>
      </c>
    </row>
    <row r="33" spans="1:11" s="49" customFormat="1" ht="12.75" customHeight="1" x14ac:dyDescent="0.2">
      <c r="A33" s="47" t="s">
        <v>41</v>
      </c>
      <c r="B33" s="37">
        <v>740893278.98000002</v>
      </c>
      <c r="C33" s="22">
        <v>6874633.5</v>
      </c>
      <c r="D33" s="34"/>
      <c r="E33" s="34"/>
      <c r="F33" s="34"/>
      <c r="G33" s="43">
        <f t="shared" si="2"/>
        <v>747767912.48000002</v>
      </c>
    </row>
    <row r="34" spans="1:11" s="49" customFormat="1" ht="12.75" customHeight="1" x14ac:dyDescent="0.2">
      <c r="A34" s="47" t="s">
        <v>42</v>
      </c>
      <c r="B34" s="37">
        <v>58654883.759999998</v>
      </c>
      <c r="C34" s="22">
        <v>523134</v>
      </c>
      <c r="D34" s="34"/>
      <c r="E34" s="34"/>
      <c r="F34" s="34"/>
      <c r="G34" s="43">
        <f t="shared" si="2"/>
        <v>59178017.759999998</v>
      </c>
    </row>
    <row r="35" spans="1:11" s="49" customFormat="1" ht="12.75" customHeight="1" x14ac:dyDescent="0.2">
      <c r="A35" s="47" t="s">
        <v>43</v>
      </c>
      <c r="B35" s="37">
        <v>282549810.63</v>
      </c>
      <c r="C35" s="22">
        <v>2535622.5</v>
      </c>
      <c r="D35" s="34"/>
      <c r="E35" s="34"/>
      <c r="F35" s="34"/>
      <c r="G35" s="43">
        <f t="shared" si="2"/>
        <v>285085433.13</v>
      </c>
    </row>
    <row r="36" spans="1:11" s="49" customFormat="1" ht="12.75" customHeight="1" x14ac:dyDescent="0.2">
      <c r="A36" s="47" t="s">
        <v>44</v>
      </c>
      <c r="B36" s="37">
        <v>2221708955.6199999</v>
      </c>
      <c r="C36" s="22">
        <v>20212858.5</v>
      </c>
      <c r="D36" s="34"/>
      <c r="E36" s="34"/>
      <c r="F36" s="34"/>
      <c r="G36" s="43">
        <f t="shared" si="2"/>
        <v>2241921814.1199999</v>
      </c>
    </row>
    <row r="37" spans="1:11" s="49" customFormat="1" ht="12.75" customHeight="1" x14ac:dyDescent="0.2">
      <c r="A37" s="47" t="s">
        <v>45</v>
      </c>
      <c r="B37" s="37">
        <v>4110016.68</v>
      </c>
      <c r="C37" s="22">
        <v>40113</v>
      </c>
      <c r="D37" s="34"/>
      <c r="E37" s="34"/>
      <c r="F37" s="34"/>
      <c r="G37" s="43">
        <f t="shared" si="2"/>
        <v>4150129.68</v>
      </c>
    </row>
    <row r="38" spans="1:11" s="49" customFormat="1" ht="12.75" customHeight="1" x14ac:dyDescent="0.2">
      <c r="A38" s="47" t="s">
        <v>46</v>
      </c>
      <c r="B38" s="37">
        <v>69187738.159999996</v>
      </c>
      <c r="C38" s="22">
        <v>645246</v>
      </c>
      <c r="D38" s="34"/>
      <c r="E38" s="34"/>
      <c r="F38" s="34"/>
      <c r="G38" s="43">
        <f t="shared" si="2"/>
        <v>69832984.159999996</v>
      </c>
    </row>
    <row r="39" spans="1:11" s="49" customFormat="1" ht="12.75" customHeight="1" x14ac:dyDescent="0.2">
      <c r="A39" s="47" t="s">
        <v>47</v>
      </c>
      <c r="B39" s="37">
        <v>230689475.94</v>
      </c>
      <c r="C39" s="22">
        <v>2259567</v>
      </c>
      <c r="D39" s="34"/>
      <c r="E39" s="34"/>
      <c r="F39" s="34"/>
      <c r="G39" s="43">
        <f t="shared" si="2"/>
        <v>232949042.94</v>
      </c>
    </row>
    <row r="40" spans="1:11" s="49" customFormat="1" ht="12.75" customHeight="1" x14ac:dyDescent="0.2">
      <c r="A40" s="47" t="s">
        <v>48</v>
      </c>
      <c r="B40" s="50">
        <v>7255924.3600000003</v>
      </c>
      <c r="C40" s="22">
        <v>0</v>
      </c>
      <c r="D40" s="34"/>
      <c r="E40" s="34"/>
      <c r="F40" s="34"/>
      <c r="G40" s="43">
        <f t="shared" si="2"/>
        <v>7255924.3600000003</v>
      </c>
    </row>
    <row r="41" spans="1:11" s="49" customFormat="1" ht="12.75" customHeight="1" x14ac:dyDescent="0.2">
      <c r="A41" s="47" t="s">
        <v>49</v>
      </c>
      <c r="B41" s="37">
        <v>86294057.189999998</v>
      </c>
      <c r="C41" s="22">
        <v>768546</v>
      </c>
      <c r="D41" s="34"/>
      <c r="E41" s="34"/>
      <c r="F41" s="34"/>
      <c r="G41" s="43">
        <f t="shared" si="2"/>
        <v>87062603.189999998</v>
      </c>
    </row>
    <row r="42" spans="1:11" s="49" customFormat="1" ht="12.75" customHeight="1" x14ac:dyDescent="0.2">
      <c r="A42" s="47" t="s">
        <v>50</v>
      </c>
      <c r="B42" s="21">
        <v>1004723030.72</v>
      </c>
      <c r="C42" s="22">
        <v>9236385</v>
      </c>
      <c r="D42" s="34"/>
      <c r="E42" s="34"/>
      <c r="F42" s="34"/>
      <c r="G42" s="43">
        <f t="shared" si="2"/>
        <v>1013959415.72</v>
      </c>
    </row>
    <row r="43" spans="1:11" s="49" customFormat="1" ht="12.75" customHeight="1" x14ac:dyDescent="0.2">
      <c r="A43" s="47" t="s">
        <v>51</v>
      </c>
      <c r="B43" s="21">
        <v>14724891.720000001</v>
      </c>
      <c r="C43" s="22">
        <v>143847</v>
      </c>
      <c r="D43" s="34"/>
      <c r="E43" s="34"/>
      <c r="F43" s="34"/>
      <c r="G43" s="43">
        <f t="shared" si="2"/>
        <v>14868738.720000001</v>
      </c>
    </row>
    <row r="44" spans="1:11" s="49" customFormat="1" ht="12.75" customHeight="1" x14ac:dyDescent="0.2">
      <c r="A44" s="47" t="s">
        <v>52</v>
      </c>
      <c r="B44" s="37">
        <v>968141259.54999995</v>
      </c>
      <c r="C44" s="22">
        <v>9003381</v>
      </c>
      <c r="D44" s="34"/>
      <c r="E44" s="34"/>
      <c r="F44" s="34"/>
      <c r="G44" s="43">
        <f t="shared" si="2"/>
        <v>977144640.54999995</v>
      </c>
    </row>
    <row r="45" spans="1:11" s="49" customFormat="1" ht="12.75" customHeight="1" x14ac:dyDescent="0.2">
      <c r="A45" s="47" t="s">
        <v>53</v>
      </c>
      <c r="B45" s="21">
        <v>26891902.32</v>
      </c>
      <c r="C45" s="22">
        <v>0</v>
      </c>
      <c r="D45" s="34"/>
      <c r="E45" s="34"/>
      <c r="F45" s="34"/>
      <c r="G45" s="43">
        <f t="shared" si="2"/>
        <v>26891902.32</v>
      </c>
    </row>
    <row r="46" spans="1:11" s="49" customFormat="1" ht="12.75" customHeight="1" x14ac:dyDescent="0.2">
      <c r="A46" s="47" t="s">
        <v>54</v>
      </c>
      <c r="B46" s="37">
        <v>38026899.729999997</v>
      </c>
      <c r="C46" s="22">
        <v>335226</v>
      </c>
      <c r="D46" s="34"/>
      <c r="E46" s="34"/>
      <c r="F46" s="34"/>
      <c r="G46" s="43">
        <f t="shared" si="2"/>
        <v>38362125.729999997</v>
      </c>
      <c r="K46" s="51"/>
    </row>
    <row r="47" spans="1:11" ht="12.75" customHeight="1" x14ac:dyDescent="0.2">
      <c r="A47" s="47" t="s">
        <v>55</v>
      </c>
      <c r="B47" s="21">
        <v>49244075.780000001</v>
      </c>
      <c r="C47" s="22">
        <v>481195.5</v>
      </c>
      <c r="D47" s="34"/>
      <c r="E47" s="34"/>
      <c r="F47" s="34"/>
      <c r="G47" s="46">
        <f t="shared" si="2"/>
        <v>49725271.280000001</v>
      </c>
    </row>
    <row r="48" spans="1:11" ht="12.75" customHeight="1" x14ac:dyDescent="0.2">
      <c r="A48" s="25" t="s">
        <v>56</v>
      </c>
      <c r="B48" s="37">
        <v>47060583.780000001</v>
      </c>
      <c r="C48" s="22">
        <v>420759</v>
      </c>
      <c r="D48" s="34"/>
      <c r="E48" s="34"/>
      <c r="F48" s="34"/>
      <c r="G48" s="46">
        <f t="shared" si="2"/>
        <v>47481342.780000001</v>
      </c>
    </row>
    <row r="49" spans="1:7" ht="12.75" customHeight="1" x14ac:dyDescent="0.2">
      <c r="A49" s="25" t="s">
        <v>57</v>
      </c>
      <c r="B49" s="37">
        <v>0</v>
      </c>
      <c r="C49" s="22">
        <v>0</v>
      </c>
      <c r="D49" s="34"/>
      <c r="E49" s="34"/>
      <c r="F49" s="34"/>
      <c r="G49" s="46">
        <f t="shared" si="2"/>
        <v>0</v>
      </c>
    </row>
    <row r="50" spans="1:7" ht="12.75" customHeight="1" x14ac:dyDescent="0.2">
      <c r="A50" s="25" t="s">
        <v>58</v>
      </c>
      <c r="B50" s="37">
        <v>6369442.2000000002</v>
      </c>
      <c r="C50" s="22">
        <v>59058</v>
      </c>
      <c r="D50" s="34"/>
      <c r="E50" s="34"/>
      <c r="F50" s="34"/>
      <c r="G50" s="46">
        <f t="shared" si="2"/>
        <v>6428500.2000000002</v>
      </c>
    </row>
    <row r="51" spans="1:7" ht="12.75" customHeight="1" x14ac:dyDescent="0.2">
      <c r="A51" s="25" t="s">
        <v>59</v>
      </c>
      <c r="B51" s="37"/>
      <c r="C51" s="22">
        <v>0</v>
      </c>
      <c r="D51" s="51">
        <v>49614968</v>
      </c>
      <c r="E51" s="34"/>
      <c r="F51" s="34"/>
      <c r="G51" s="46">
        <f t="shared" si="2"/>
        <v>49614968</v>
      </c>
    </row>
    <row r="52" spans="1:7" ht="12.75" customHeight="1" x14ac:dyDescent="0.2">
      <c r="A52" s="25" t="s">
        <v>60</v>
      </c>
      <c r="B52" s="37"/>
      <c r="C52" s="22">
        <v>0</v>
      </c>
      <c r="D52" s="34"/>
      <c r="E52" s="37">
        <v>296345879.79000002</v>
      </c>
      <c r="F52" s="22"/>
      <c r="G52" s="46">
        <f t="shared" si="2"/>
        <v>296345879.79000002</v>
      </c>
    </row>
    <row r="53" spans="1:7" ht="12.75" customHeight="1" x14ac:dyDescent="0.2">
      <c r="A53" s="25" t="s">
        <v>61</v>
      </c>
      <c r="B53" s="37"/>
      <c r="C53" s="58">
        <v>0</v>
      </c>
      <c r="D53" s="34"/>
      <c r="E53" s="37"/>
      <c r="F53" s="37">
        <v>43006144.990000002</v>
      </c>
      <c r="G53" s="46">
        <f t="shared" si="2"/>
        <v>43006144.990000002</v>
      </c>
    </row>
    <row r="54" spans="1:7" ht="27" customHeight="1" x14ac:dyDescent="0.25">
      <c r="A54" s="52" t="s">
        <v>22</v>
      </c>
      <c r="B54" s="28">
        <f t="shared" ref="B54:G54" si="3">SUM(B26:B53)</f>
        <v>6396102578.0699987</v>
      </c>
      <c r="C54" s="28">
        <f t="shared" si="3"/>
        <v>58158075</v>
      </c>
      <c r="D54" s="28">
        <f t="shared" si="3"/>
        <v>49614968</v>
      </c>
      <c r="E54" s="28">
        <f t="shared" si="3"/>
        <v>296345879.79000002</v>
      </c>
      <c r="F54" s="28">
        <f t="shared" si="3"/>
        <v>43006144.990000002</v>
      </c>
      <c r="G54" s="53">
        <f t="shared" si="3"/>
        <v>6843227645.8499985</v>
      </c>
    </row>
    <row r="55" spans="1:7" x14ac:dyDescent="0.2">
      <c r="B55" s="8"/>
      <c r="C55" s="57"/>
      <c r="G55" s="57"/>
    </row>
    <row r="56" spans="1:7" ht="15" x14ac:dyDescent="0.25">
      <c r="B56" s="8"/>
      <c r="C56" s="56"/>
      <c r="G56" s="4">
        <f>+G54-G55</f>
        <v>6843227645.8499985</v>
      </c>
    </row>
    <row r="57" spans="1:7" ht="15" x14ac:dyDescent="0.25">
      <c r="B57" s="8"/>
      <c r="E57" s="8"/>
      <c r="F57" s="4"/>
      <c r="G57" s="8"/>
    </row>
    <row r="58" spans="1:7" x14ac:dyDescent="0.2">
      <c r="B58" s="8"/>
      <c r="F58" s="8"/>
      <c r="G58" s="8"/>
    </row>
    <row r="59" spans="1:7" ht="15" x14ac:dyDescent="0.25">
      <c r="B59" s="4"/>
      <c r="C59" s="8"/>
    </row>
    <row r="60" spans="1:7" x14ac:dyDescent="0.2">
      <c r="B60" s="8"/>
      <c r="G60" s="8"/>
    </row>
    <row r="61" spans="1:7" ht="15" x14ac:dyDescent="0.25">
      <c r="B61" s="8"/>
      <c r="D61" s="4"/>
    </row>
    <row r="62" spans="1:7" ht="15" x14ac:dyDescent="0.25">
      <c r="B62" s="8"/>
      <c r="D62" s="4"/>
      <c r="E62" s="8"/>
    </row>
    <row r="63" spans="1:7" ht="15" x14ac:dyDescent="0.25">
      <c r="B63" s="8"/>
      <c r="C63" s="54"/>
      <c r="D63" s="4"/>
    </row>
    <row r="64" spans="1:7" ht="15" x14ac:dyDescent="0.25">
      <c r="B64" s="8"/>
      <c r="C64" s="4"/>
      <c r="D64" s="4"/>
    </row>
    <row r="65" spans="1:4" ht="15" x14ac:dyDescent="0.25">
      <c r="B65" s="4"/>
      <c r="C65" s="4"/>
      <c r="D65" s="4"/>
    </row>
    <row r="66" spans="1:4" ht="15" x14ac:dyDescent="0.25">
      <c r="B66" s="8"/>
      <c r="C66" s="4"/>
      <c r="D66" s="4"/>
    </row>
    <row r="67" spans="1:4" ht="15" x14ac:dyDescent="0.25">
      <c r="C67" s="4"/>
    </row>
    <row r="68" spans="1:4" ht="15" x14ac:dyDescent="0.25">
      <c r="B68" s="4"/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x14ac:dyDescent="0.2">
      <c r="A71" s="49"/>
      <c r="B71" s="51"/>
      <c r="C71" s="51"/>
      <c r="D71" s="49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51"/>
      <c r="C77" s="51"/>
      <c r="D77" s="49"/>
    </row>
    <row r="78" spans="1:4" x14ac:dyDescent="0.2">
      <c r="A78" s="49"/>
      <c r="B78" s="49"/>
      <c r="C78" s="51"/>
      <c r="D78" s="49"/>
    </row>
    <row r="79" spans="1:4" x14ac:dyDescent="0.2">
      <c r="A79" s="49"/>
      <c r="B79" s="49"/>
      <c r="C79" s="49"/>
      <c r="D79" s="49"/>
    </row>
    <row r="80" spans="1:4" x14ac:dyDescent="0.2">
      <c r="A80" s="49"/>
      <c r="B80" s="49"/>
      <c r="C80" s="51"/>
      <c r="D80" s="49"/>
    </row>
    <row r="81" spans="1:4" x14ac:dyDescent="0.2">
      <c r="A81" s="49"/>
      <c r="B81" s="49"/>
      <c r="C81" s="51"/>
      <c r="D81" s="49"/>
    </row>
    <row r="82" spans="1:4" x14ac:dyDescent="0.2">
      <c r="A82" s="49"/>
      <c r="B82" s="51"/>
      <c r="C82" s="51"/>
      <c r="D82" s="49"/>
    </row>
    <row r="83" spans="1:4" x14ac:dyDescent="0.2">
      <c r="A83" s="49"/>
      <c r="B83" s="49"/>
      <c r="C83" s="51"/>
      <c r="D83" s="49"/>
    </row>
    <row r="84" spans="1:4" x14ac:dyDescent="0.2">
      <c r="A84" s="49"/>
      <c r="B84" s="55"/>
      <c r="C84" s="51"/>
      <c r="D84" s="49"/>
    </row>
    <row r="85" spans="1:4" x14ac:dyDescent="0.2">
      <c r="A85" s="49"/>
      <c r="B85" s="49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51"/>
      <c r="D87" s="49"/>
    </row>
    <row r="88" spans="1:4" x14ac:dyDescent="0.2">
      <c r="A88" s="49"/>
      <c r="B88" s="49"/>
      <c r="C88" s="49"/>
      <c r="D88" s="49"/>
    </row>
    <row r="89" spans="1:4" x14ac:dyDescent="0.2">
      <c r="A89" s="49"/>
      <c r="B89" s="49"/>
      <c r="C89" s="49"/>
      <c r="D89" s="49"/>
    </row>
    <row r="90" spans="1:4" x14ac:dyDescent="0.2">
      <c r="A90" s="49"/>
      <c r="B90" s="49"/>
      <c r="C90" s="51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51"/>
      <c r="D96" s="49"/>
    </row>
    <row r="97" spans="1:4" x14ac:dyDescent="0.2">
      <c r="A97" s="49"/>
      <c r="B97" s="49"/>
      <c r="C97" s="49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08" spans="1:4" x14ac:dyDescent="0.2">
      <c r="A108" s="49"/>
      <c r="B108" s="49"/>
      <c r="C108" s="49"/>
      <c r="D108" s="49"/>
    </row>
    <row r="175" spans="1:1" x14ac:dyDescent="0.2">
      <c r="A175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1F74F-AF73-4FC4-B5FF-07D11D88DDA9}">
  <sheetPr>
    <tabColor indexed="46"/>
    <pageSetUpPr fitToPage="1"/>
  </sheetPr>
  <dimension ref="A1:K174"/>
  <sheetViews>
    <sheetView showGridLines="0" showWhiteSpace="0" zoomScaleNormal="100" workbookViewId="0">
      <selection activeCell="D7" sqref="D7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64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1341188260.46</v>
      </c>
      <c r="C8" s="19">
        <v>8325221.46</v>
      </c>
      <c r="D8" s="19">
        <v>160287204.41999999</v>
      </c>
      <c r="E8" s="19">
        <v>82895790.120000005</v>
      </c>
      <c r="F8" s="19"/>
      <c r="G8" s="19">
        <f>+B8+C8+D8+E8</f>
        <v>1592696476.46</v>
      </c>
      <c r="H8" s="8"/>
    </row>
    <row r="9" spans="1:9" ht="12.75" customHeight="1" x14ac:dyDescent="0.2">
      <c r="A9" s="20" t="s">
        <v>12</v>
      </c>
      <c r="B9" s="21">
        <v>1077638179.97</v>
      </c>
      <c r="C9" s="22">
        <v>6120257.8099999996</v>
      </c>
      <c r="D9" s="22">
        <v>127253122.56</v>
      </c>
      <c r="E9" s="22">
        <v>66493149.859999999</v>
      </c>
      <c r="F9" s="22">
        <v>389655520.5</v>
      </c>
      <c r="G9" s="19">
        <f t="shared" ref="G9:G18" si="0">+B9+C9+D9+E9+F9</f>
        <v>1667160230.6999998</v>
      </c>
      <c r="H9" s="8"/>
    </row>
    <row r="10" spans="1:9" ht="12.75" customHeight="1" x14ac:dyDescent="0.2">
      <c r="A10" s="20" t="s">
        <v>13</v>
      </c>
      <c r="B10" s="21">
        <v>1771217660.3</v>
      </c>
      <c r="C10" s="22">
        <v>10716353.529999999</v>
      </c>
      <c r="D10" s="22">
        <v>212315880.63999999</v>
      </c>
      <c r="E10" s="22">
        <v>109392254.19</v>
      </c>
      <c r="F10" s="22"/>
      <c r="G10" s="19">
        <f t="shared" si="0"/>
        <v>2103642148.6599998</v>
      </c>
      <c r="H10" s="8"/>
    </row>
    <row r="11" spans="1:9" ht="12.75" customHeight="1" x14ac:dyDescent="0.2">
      <c r="A11" s="20" t="s">
        <v>14</v>
      </c>
      <c r="B11" s="21">
        <v>2328035624.0300002</v>
      </c>
      <c r="C11" s="22">
        <v>17467742.809999999</v>
      </c>
      <c r="D11" s="22">
        <v>280265161.06</v>
      </c>
      <c r="E11" s="22">
        <v>143826015.40000001</v>
      </c>
      <c r="F11" s="22"/>
      <c r="G11" s="19">
        <f t="shared" si="0"/>
        <v>2769594543.3000002</v>
      </c>
      <c r="H11" s="8"/>
    </row>
    <row r="12" spans="1:9" ht="12.75" customHeight="1" x14ac:dyDescent="0.2">
      <c r="A12" s="23" t="s">
        <v>15</v>
      </c>
      <c r="B12" s="21">
        <v>56447591.030000001</v>
      </c>
      <c r="C12" s="22">
        <v>1128818.29</v>
      </c>
      <c r="D12" s="22">
        <v>6474501.0899999999</v>
      </c>
      <c r="E12" s="22">
        <v>3475498.94</v>
      </c>
      <c r="F12" s="22"/>
      <c r="G12" s="19">
        <f t="shared" si="0"/>
        <v>67526409.349999994</v>
      </c>
      <c r="H12" s="8"/>
    </row>
    <row r="13" spans="1:9" ht="12.75" customHeight="1" x14ac:dyDescent="0.2">
      <c r="A13" s="20" t="s">
        <v>16</v>
      </c>
      <c r="B13" s="21">
        <v>12277271.67</v>
      </c>
      <c r="C13" s="22">
        <v>16303157.140000001</v>
      </c>
      <c r="D13" s="22">
        <v>1479367.23</v>
      </c>
      <c r="E13" s="22">
        <v>764159.05</v>
      </c>
      <c r="F13" s="22"/>
      <c r="G13" s="19">
        <f t="shared" si="0"/>
        <v>30823955.090000004</v>
      </c>
      <c r="H13" s="8"/>
      <c r="I13" s="24"/>
    </row>
    <row r="14" spans="1:9" ht="12.75" customHeight="1" x14ac:dyDescent="0.2">
      <c r="A14" s="20" t="s">
        <v>17</v>
      </c>
      <c r="B14" s="21">
        <v>37387066.719999999</v>
      </c>
      <c r="C14" s="22">
        <v>34054434.770000003</v>
      </c>
      <c r="D14" s="22">
        <v>4656586.51</v>
      </c>
      <c r="E14" s="22">
        <v>2335772.98</v>
      </c>
      <c r="F14" s="22"/>
      <c r="G14" s="19">
        <f t="shared" si="0"/>
        <v>78433860.980000019</v>
      </c>
      <c r="H14" s="8"/>
    </row>
    <row r="15" spans="1:9" ht="12.75" customHeight="1" x14ac:dyDescent="0.2">
      <c r="A15" s="20" t="s">
        <v>18</v>
      </c>
      <c r="B15" s="21">
        <v>284123835.58999997</v>
      </c>
      <c r="C15" s="22">
        <v>949320.63</v>
      </c>
      <c r="D15" s="22">
        <v>0</v>
      </c>
      <c r="E15" s="22">
        <v>17292729.850000001</v>
      </c>
      <c r="F15" s="22"/>
      <c r="G15" s="19">
        <f t="shared" si="0"/>
        <v>302365886.06999999</v>
      </c>
      <c r="H15" s="8"/>
    </row>
    <row r="16" spans="1:9" ht="12.75" customHeight="1" x14ac:dyDescent="0.2">
      <c r="A16" s="20" t="s">
        <v>19</v>
      </c>
      <c r="B16" s="21">
        <v>0</v>
      </c>
      <c r="C16" s="22"/>
      <c r="D16" s="22">
        <v>28244859.43</v>
      </c>
      <c r="E16" s="22">
        <v>0</v>
      </c>
      <c r="F16" s="22"/>
      <c r="G16" s="19">
        <f t="shared" si="0"/>
        <v>28244859.43</v>
      </c>
      <c r="H16" s="8"/>
    </row>
    <row r="17" spans="1:10" ht="12.75" customHeight="1" x14ac:dyDescent="0.2">
      <c r="A17" s="20" t="s">
        <v>20</v>
      </c>
      <c r="B17" s="21">
        <v>931124344.34000003</v>
      </c>
      <c r="C17" s="22">
        <v>400248706.43000001</v>
      </c>
      <c r="D17" s="22">
        <v>114359525.76000001</v>
      </c>
      <c r="E17" s="22">
        <v>58064052.780000001</v>
      </c>
      <c r="F17" s="22"/>
      <c r="G17" s="19">
        <f t="shared" si="0"/>
        <v>1503796629.3099999</v>
      </c>
      <c r="H17" s="8"/>
    </row>
    <row r="18" spans="1:10" ht="12.75" customHeight="1" x14ac:dyDescent="0.2">
      <c r="A18" s="25" t="s">
        <v>21</v>
      </c>
      <c r="B18" s="26"/>
      <c r="C18" s="22"/>
      <c r="D18" s="22"/>
      <c r="E18" s="22">
        <v>68189491.870000005</v>
      </c>
      <c r="F18" s="22">
        <v>0</v>
      </c>
      <c r="G18" s="19">
        <f t="shared" si="0"/>
        <v>68189491.870000005</v>
      </c>
      <c r="H18" s="8"/>
      <c r="I18" s="8"/>
    </row>
    <row r="19" spans="1:10" ht="15" customHeight="1" thickBot="1" x14ac:dyDescent="0.3">
      <c r="A19" s="27" t="s">
        <v>22</v>
      </c>
      <c r="B19" s="28">
        <f t="shared" ref="B19:G19" si="1">SUM(B8:B18)</f>
        <v>7839439834.1100006</v>
      </c>
      <c r="C19" s="29">
        <f t="shared" si="1"/>
        <v>495314012.87</v>
      </c>
      <c r="D19" s="29">
        <f t="shared" si="1"/>
        <v>935336208.70000005</v>
      </c>
      <c r="E19" s="29">
        <f t="shared" si="1"/>
        <v>552728915.04000008</v>
      </c>
      <c r="F19" s="29">
        <f t="shared" si="1"/>
        <v>389655520.5</v>
      </c>
      <c r="G19" s="29">
        <f t="shared" si="1"/>
        <v>10212474491.220001</v>
      </c>
      <c r="H19" s="8"/>
      <c r="I19" s="8"/>
      <c r="J19" s="8"/>
    </row>
    <row r="20" spans="1:10" ht="54" customHeight="1" thickBot="1" x14ac:dyDescent="0.35">
      <c r="A20" s="30" t="s">
        <v>23</v>
      </c>
      <c r="B20" s="13" t="s">
        <v>24</v>
      </c>
      <c r="C20" s="31"/>
      <c r="D20" s="31"/>
      <c r="E20" s="14" t="s">
        <v>8</v>
      </c>
      <c r="F20" s="13" t="s">
        <v>9</v>
      </c>
      <c r="G20" s="14" t="s">
        <v>10</v>
      </c>
    </row>
    <row r="21" spans="1:10" ht="12.75" customHeight="1" x14ac:dyDescent="0.25">
      <c r="A21" s="32" t="s">
        <v>25</v>
      </c>
      <c r="B21" s="33">
        <v>938609147.27999997</v>
      </c>
      <c r="C21" s="34"/>
      <c r="D21" s="34"/>
      <c r="E21" s="34"/>
      <c r="F21" s="34"/>
      <c r="G21" s="35">
        <f>+B21+C21+D21+E21+F21</f>
        <v>938609147.27999997</v>
      </c>
    </row>
    <row r="22" spans="1:10" ht="12.75" customHeight="1" x14ac:dyDescent="0.25">
      <c r="A22" s="25" t="s">
        <v>26</v>
      </c>
      <c r="B22" s="59"/>
      <c r="C22" s="34"/>
      <c r="D22" s="34"/>
      <c r="E22" s="37">
        <v>40539123.060000002</v>
      </c>
      <c r="F22" s="34"/>
      <c r="G22" s="35">
        <f>+B22+C22+D22+E22+F22</f>
        <v>40539123.060000002</v>
      </c>
    </row>
    <row r="23" spans="1:10" ht="12.75" customHeight="1" x14ac:dyDescent="0.25">
      <c r="A23" s="25" t="s">
        <v>27</v>
      </c>
      <c r="B23" s="36"/>
      <c r="C23" s="34"/>
      <c r="D23" s="34"/>
      <c r="E23" s="34"/>
      <c r="F23" s="37">
        <v>4388531.8499999996</v>
      </c>
      <c r="G23" s="35">
        <f>+B23+C23+D23+E23+F23</f>
        <v>4388531.8499999996</v>
      </c>
    </row>
    <row r="24" spans="1:10" ht="15" customHeight="1" thickBot="1" x14ac:dyDescent="0.3">
      <c r="A24" s="38" t="s">
        <v>22</v>
      </c>
      <c r="B24" s="39">
        <f>SUM(B21:B23)</f>
        <v>938609147.27999997</v>
      </c>
      <c r="C24" s="39">
        <f>SUM(C21:C23)</f>
        <v>0</v>
      </c>
      <c r="D24" s="39">
        <f>SUM(D21:D23)</f>
        <v>0</v>
      </c>
      <c r="E24" s="39">
        <f>SUM(E21:E23)</f>
        <v>40539123.060000002</v>
      </c>
      <c r="F24" s="39">
        <f>SUM(F21:F23)</f>
        <v>4388531.8499999996</v>
      </c>
      <c r="G24" s="40">
        <f>+G21+G22+G23</f>
        <v>983536802.18999994</v>
      </c>
      <c r="H24" s="8"/>
    </row>
    <row r="25" spans="1:10" ht="60" customHeight="1" thickBot="1" x14ac:dyDescent="0.3">
      <c r="A25" s="41" t="s">
        <v>28</v>
      </c>
      <c r="B25" s="13" t="s">
        <v>29</v>
      </c>
      <c r="C25" s="13" t="s">
        <v>30</v>
      </c>
      <c r="D25" s="42" t="s">
        <v>31</v>
      </c>
      <c r="E25" s="42" t="s">
        <v>32</v>
      </c>
      <c r="F25" s="42" t="s">
        <v>33</v>
      </c>
      <c r="G25" s="14" t="s">
        <v>10</v>
      </c>
    </row>
    <row r="26" spans="1:10" ht="12.75" customHeight="1" x14ac:dyDescent="0.2">
      <c r="A26" s="32" t="s">
        <v>34</v>
      </c>
      <c r="B26" s="43">
        <v>63819696.93</v>
      </c>
      <c r="C26" s="19">
        <v>589059</v>
      </c>
      <c r="D26" s="44"/>
      <c r="E26" s="45"/>
      <c r="F26" s="44"/>
      <c r="G26" s="46">
        <f t="shared" ref="G26:G52" si="2">SUM(B26:F26)</f>
        <v>64408755.93</v>
      </c>
    </row>
    <row r="27" spans="1:10" ht="12.75" customHeight="1" x14ac:dyDescent="0.2">
      <c r="A27" s="25" t="s">
        <v>35</v>
      </c>
      <c r="B27" s="37">
        <v>175256828.55000001</v>
      </c>
      <c r="C27" s="22">
        <v>1547253</v>
      </c>
      <c r="D27" s="34"/>
      <c r="E27" s="34"/>
      <c r="F27" s="34"/>
      <c r="G27" s="46">
        <f t="shared" si="2"/>
        <v>176804081.55000001</v>
      </c>
    </row>
    <row r="28" spans="1:10" s="49" customFormat="1" ht="12.75" customHeight="1" x14ac:dyDescent="0.2">
      <c r="A28" s="47" t="s">
        <v>36</v>
      </c>
      <c r="B28" s="48">
        <v>32620275.239999998</v>
      </c>
      <c r="C28" s="22">
        <v>0</v>
      </c>
      <c r="D28" s="34"/>
      <c r="E28" s="34"/>
      <c r="F28" s="34"/>
      <c r="G28" s="43">
        <f t="shared" si="2"/>
        <v>32620275.239999998</v>
      </c>
    </row>
    <row r="29" spans="1:10" s="49" customFormat="1" ht="12.75" customHeight="1" x14ac:dyDescent="0.2">
      <c r="A29" s="47" t="s">
        <v>37</v>
      </c>
      <c r="B29" s="48">
        <v>82810726.680000007</v>
      </c>
      <c r="C29" s="22">
        <v>596223</v>
      </c>
      <c r="D29" s="34"/>
      <c r="E29" s="34"/>
      <c r="F29" s="34"/>
      <c r="G29" s="43">
        <f t="shared" si="2"/>
        <v>83406949.680000007</v>
      </c>
    </row>
    <row r="30" spans="1:10" s="49" customFormat="1" ht="12.75" customHeight="1" x14ac:dyDescent="0.2">
      <c r="A30" s="47" t="s">
        <v>38</v>
      </c>
      <c r="B30" s="48">
        <v>169690168.77000001</v>
      </c>
      <c r="C30" s="22">
        <v>1588473</v>
      </c>
      <c r="D30" s="34"/>
      <c r="E30" s="34"/>
      <c r="F30" s="34"/>
      <c r="G30" s="43">
        <f t="shared" si="2"/>
        <v>171278641.77000001</v>
      </c>
    </row>
    <row r="31" spans="1:10" s="49" customFormat="1" ht="12.75" customHeight="1" x14ac:dyDescent="0.2">
      <c r="A31" s="47" t="s">
        <v>39</v>
      </c>
      <c r="B31" s="37">
        <v>119698548.72</v>
      </c>
      <c r="C31" s="22">
        <v>1061478</v>
      </c>
      <c r="D31" s="34"/>
      <c r="E31" s="34"/>
      <c r="F31" s="34"/>
      <c r="G31" s="43">
        <f t="shared" si="2"/>
        <v>120760026.72</v>
      </c>
    </row>
    <row r="32" spans="1:10" s="49" customFormat="1" ht="12.75" customHeight="1" x14ac:dyDescent="0.2">
      <c r="A32" s="47" t="s">
        <v>40</v>
      </c>
      <c r="B32" s="37">
        <v>168043821.33000001</v>
      </c>
      <c r="C32" s="22">
        <v>1538847</v>
      </c>
      <c r="D32" s="34"/>
      <c r="E32" s="34"/>
      <c r="F32" s="34"/>
      <c r="G32" s="43">
        <f t="shared" si="2"/>
        <v>169582668.33000001</v>
      </c>
    </row>
    <row r="33" spans="1:11" s="49" customFormat="1" ht="12.75" customHeight="1" x14ac:dyDescent="0.2">
      <c r="A33" s="47" t="s">
        <v>41</v>
      </c>
      <c r="B33" s="37">
        <v>1114906384.48</v>
      </c>
      <c r="C33" s="22">
        <v>10341546</v>
      </c>
      <c r="D33" s="34"/>
      <c r="E33" s="34"/>
      <c r="F33" s="34"/>
      <c r="G33" s="43">
        <f t="shared" si="2"/>
        <v>1125247930.48</v>
      </c>
    </row>
    <row r="34" spans="1:11" s="49" customFormat="1" ht="12.75" customHeight="1" x14ac:dyDescent="0.2">
      <c r="A34" s="47" t="s">
        <v>42</v>
      </c>
      <c r="B34" s="37">
        <v>91263065.189999998</v>
      </c>
      <c r="C34" s="22">
        <v>813888</v>
      </c>
      <c r="D34" s="34"/>
      <c r="E34" s="34"/>
      <c r="F34" s="34"/>
      <c r="G34" s="43">
        <f t="shared" si="2"/>
        <v>92076953.189999998</v>
      </c>
    </row>
    <row r="35" spans="1:11" s="49" customFormat="1" ht="12.75" customHeight="1" x14ac:dyDescent="0.2">
      <c r="A35" s="47" t="s">
        <v>43</v>
      </c>
      <c r="B35" s="37">
        <v>427518734.94</v>
      </c>
      <c r="C35" s="22">
        <v>3837328.5</v>
      </c>
      <c r="D35" s="34"/>
      <c r="E35" s="34"/>
      <c r="F35" s="34"/>
      <c r="G35" s="43">
        <f t="shared" si="2"/>
        <v>431356063.44</v>
      </c>
    </row>
    <row r="36" spans="1:11" s="49" customFormat="1" ht="12.75" customHeight="1" x14ac:dyDescent="0.2">
      <c r="A36" s="47" t="s">
        <v>44</v>
      </c>
      <c r="B36" s="37">
        <v>3353846711.6599998</v>
      </c>
      <c r="C36" s="22">
        <v>30410280</v>
      </c>
      <c r="D36" s="34"/>
      <c r="E36" s="34"/>
      <c r="F36" s="34"/>
      <c r="G36" s="43">
        <f t="shared" si="2"/>
        <v>3384256991.6599998</v>
      </c>
    </row>
    <row r="37" spans="1:11" s="49" customFormat="1" ht="12.75" customHeight="1" x14ac:dyDescent="0.2">
      <c r="A37" s="47" t="s">
        <v>45</v>
      </c>
      <c r="B37" s="37">
        <v>6146035.8300000001</v>
      </c>
      <c r="C37" s="22">
        <v>59949</v>
      </c>
      <c r="D37" s="34"/>
      <c r="E37" s="34"/>
      <c r="F37" s="34"/>
      <c r="G37" s="43">
        <f t="shared" si="2"/>
        <v>6205984.8300000001</v>
      </c>
    </row>
    <row r="38" spans="1:11" s="49" customFormat="1" ht="12.75" customHeight="1" x14ac:dyDescent="0.2">
      <c r="A38" s="47" t="s">
        <v>46</v>
      </c>
      <c r="B38" s="37">
        <v>104431136.23999999</v>
      </c>
      <c r="C38" s="22">
        <v>973629</v>
      </c>
      <c r="D38" s="34"/>
      <c r="E38" s="34"/>
      <c r="F38" s="34"/>
      <c r="G38" s="43">
        <f t="shared" si="2"/>
        <v>105404765.23999999</v>
      </c>
    </row>
    <row r="39" spans="1:11" s="49" customFormat="1" ht="12.75" customHeight="1" x14ac:dyDescent="0.2">
      <c r="A39" s="47" t="s">
        <v>47</v>
      </c>
      <c r="B39" s="37">
        <v>346588097.79000002</v>
      </c>
      <c r="C39" s="22">
        <v>3394800</v>
      </c>
      <c r="D39" s="34"/>
      <c r="E39" s="34"/>
      <c r="F39" s="34"/>
      <c r="G39" s="43">
        <f t="shared" si="2"/>
        <v>349982897.79000002</v>
      </c>
    </row>
    <row r="40" spans="1:11" s="49" customFormat="1" ht="12.75" customHeight="1" x14ac:dyDescent="0.2">
      <c r="A40" s="47" t="s">
        <v>48</v>
      </c>
      <c r="B40" s="50">
        <v>10893626.52</v>
      </c>
      <c r="C40" s="22">
        <v>0</v>
      </c>
      <c r="D40" s="34"/>
      <c r="E40" s="34"/>
      <c r="F40" s="34"/>
      <c r="G40" s="43">
        <f t="shared" si="2"/>
        <v>10893626.52</v>
      </c>
    </row>
    <row r="41" spans="1:11" s="49" customFormat="1" ht="12.75" customHeight="1" x14ac:dyDescent="0.2">
      <c r="A41" s="47" t="s">
        <v>49</v>
      </c>
      <c r="B41" s="37">
        <v>130261693.31999999</v>
      </c>
      <c r="C41" s="22">
        <v>1161787.5</v>
      </c>
      <c r="D41" s="34"/>
      <c r="E41" s="34"/>
      <c r="F41" s="34"/>
      <c r="G41" s="43">
        <f t="shared" si="2"/>
        <v>131423480.81999999</v>
      </c>
    </row>
    <row r="42" spans="1:11" s="49" customFormat="1" ht="12.75" customHeight="1" x14ac:dyDescent="0.2">
      <c r="A42" s="47" t="s">
        <v>50</v>
      </c>
      <c r="B42" s="21">
        <v>1514510625.72</v>
      </c>
      <c r="C42" s="22">
        <v>13934841</v>
      </c>
      <c r="D42" s="34"/>
      <c r="E42" s="34"/>
      <c r="F42" s="34"/>
      <c r="G42" s="43">
        <f t="shared" si="2"/>
        <v>1528445466.72</v>
      </c>
    </row>
    <row r="43" spans="1:11" s="49" customFormat="1" ht="12.75" customHeight="1" x14ac:dyDescent="0.2">
      <c r="A43" s="47" t="s">
        <v>51</v>
      </c>
      <c r="B43" s="21">
        <v>22153862.609999999</v>
      </c>
      <c r="C43" s="22">
        <v>216108</v>
      </c>
      <c r="D43" s="34"/>
      <c r="E43" s="34"/>
      <c r="F43" s="34"/>
      <c r="G43" s="43">
        <f t="shared" si="2"/>
        <v>22369970.609999999</v>
      </c>
    </row>
    <row r="44" spans="1:11" s="49" customFormat="1" ht="12.75" customHeight="1" x14ac:dyDescent="0.2">
      <c r="A44" s="47" t="s">
        <v>52</v>
      </c>
      <c r="B44" s="37">
        <v>1511349120.48</v>
      </c>
      <c r="C44" s="22">
        <v>14023690.5</v>
      </c>
      <c r="D44" s="34"/>
      <c r="E44" s="34"/>
      <c r="F44" s="34"/>
      <c r="G44" s="43">
        <f t="shared" si="2"/>
        <v>1525372810.98</v>
      </c>
    </row>
    <row r="45" spans="1:11" s="49" customFormat="1" ht="12.75" customHeight="1" x14ac:dyDescent="0.2">
      <c r="A45" s="47" t="s">
        <v>53</v>
      </c>
      <c r="B45" s="21">
        <v>40328243.280000001</v>
      </c>
      <c r="C45" s="22">
        <v>0</v>
      </c>
      <c r="D45" s="34"/>
      <c r="E45" s="34"/>
      <c r="F45" s="34"/>
      <c r="G45" s="43">
        <f t="shared" si="2"/>
        <v>40328243.280000001</v>
      </c>
    </row>
    <row r="46" spans="1:11" s="49" customFormat="1" ht="12.75" customHeight="1" x14ac:dyDescent="0.2">
      <c r="A46" s="47" t="s">
        <v>54</v>
      </c>
      <c r="B46" s="37">
        <v>56789208.460000001</v>
      </c>
      <c r="C46" s="22">
        <v>496992</v>
      </c>
      <c r="D46" s="34"/>
      <c r="E46" s="34"/>
      <c r="F46" s="34"/>
      <c r="G46" s="43">
        <f t="shared" si="2"/>
        <v>57286200.460000001</v>
      </c>
      <c r="K46" s="51"/>
    </row>
    <row r="47" spans="1:11" ht="12.75" customHeight="1" x14ac:dyDescent="0.2">
      <c r="A47" s="47" t="s">
        <v>55</v>
      </c>
      <c r="B47" s="21">
        <v>74075897.959999993</v>
      </c>
      <c r="C47" s="22">
        <v>723349.5</v>
      </c>
      <c r="D47" s="34"/>
      <c r="E47" s="34"/>
      <c r="F47" s="34"/>
      <c r="G47" s="46">
        <f t="shared" si="2"/>
        <v>74799247.459999993</v>
      </c>
    </row>
    <row r="48" spans="1:11" ht="12.75" customHeight="1" x14ac:dyDescent="0.2">
      <c r="A48" s="25" t="s">
        <v>56</v>
      </c>
      <c r="B48" s="37">
        <v>71721879.120000005</v>
      </c>
      <c r="C48" s="22">
        <v>642249</v>
      </c>
      <c r="D48" s="34"/>
      <c r="E48" s="34"/>
      <c r="F48" s="34"/>
      <c r="G48" s="46">
        <f t="shared" si="2"/>
        <v>72364128.120000005</v>
      </c>
    </row>
    <row r="49" spans="1:7" ht="12.75" customHeight="1" x14ac:dyDescent="0.2">
      <c r="A49" s="25" t="s">
        <v>58</v>
      </c>
      <c r="B49" s="37">
        <v>9763343.3699999992</v>
      </c>
      <c r="C49" s="22">
        <v>88830</v>
      </c>
      <c r="D49" s="34"/>
      <c r="E49" s="34"/>
      <c r="F49" s="34"/>
      <c r="G49" s="46">
        <f t="shared" si="2"/>
        <v>9852173.3699999992</v>
      </c>
    </row>
    <row r="50" spans="1:7" ht="12.75" customHeight="1" x14ac:dyDescent="0.2">
      <c r="A50" s="25" t="s">
        <v>59</v>
      </c>
      <c r="B50" s="37"/>
      <c r="C50" s="22">
        <v>0</v>
      </c>
      <c r="D50" s="51">
        <v>74340452</v>
      </c>
      <c r="E50" s="34"/>
      <c r="F50" s="34"/>
      <c r="G50" s="46">
        <f t="shared" si="2"/>
        <v>74340452</v>
      </c>
    </row>
    <row r="51" spans="1:7" ht="12.75" customHeight="1" x14ac:dyDescent="0.2">
      <c r="A51" s="25" t="s">
        <v>60</v>
      </c>
      <c r="B51" s="37"/>
      <c r="C51" s="22">
        <v>0</v>
      </c>
      <c r="D51" s="34"/>
      <c r="E51" s="37">
        <v>454699376.76999998</v>
      </c>
      <c r="F51" s="22"/>
      <c r="G51" s="46">
        <f t="shared" si="2"/>
        <v>454699376.76999998</v>
      </c>
    </row>
    <row r="52" spans="1:7" ht="12.75" customHeight="1" x14ac:dyDescent="0.2">
      <c r="A52" s="25" t="s">
        <v>61</v>
      </c>
      <c r="B52" s="37"/>
      <c r="C52" s="58">
        <v>0</v>
      </c>
      <c r="D52" s="34"/>
      <c r="E52" s="37"/>
      <c r="F52" s="37">
        <v>65860631.490000002</v>
      </c>
      <c r="G52" s="46">
        <f t="shared" si="2"/>
        <v>65860631.490000002</v>
      </c>
    </row>
    <row r="53" spans="1:7" ht="27" customHeight="1" x14ac:dyDescent="0.25">
      <c r="A53" s="52" t="s">
        <v>22</v>
      </c>
      <c r="B53" s="28">
        <f t="shared" ref="B53:G53" si="3">SUM(B26:B52)</f>
        <v>9698487733.1900005</v>
      </c>
      <c r="C53" s="28">
        <f t="shared" si="3"/>
        <v>88040601</v>
      </c>
      <c r="D53" s="28">
        <f t="shared" si="3"/>
        <v>74340452</v>
      </c>
      <c r="E53" s="28">
        <f t="shared" si="3"/>
        <v>454699376.76999998</v>
      </c>
      <c r="F53" s="28">
        <f t="shared" si="3"/>
        <v>65860631.490000002</v>
      </c>
      <c r="G53" s="53">
        <f t="shared" si="3"/>
        <v>10381428794.450001</v>
      </c>
    </row>
    <row r="54" spans="1:7" x14ac:dyDescent="0.2">
      <c r="B54" s="8"/>
      <c r="C54" s="57"/>
      <c r="G54" s="57"/>
    </row>
    <row r="55" spans="1:7" ht="15" x14ac:dyDescent="0.25">
      <c r="B55" s="8"/>
      <c r="C55" s="56"/>
      <c r="G55" s="4"/>
    </row>
    <row r="56" spans="1:7" ht="15" x14ac:dyDescent="0.25">
      <c r="B56" s="8"/>
      <c r="E56" s="8"/>
      <c r="F56" s="4"/>
      <c r="G56" s="8"/>
    </row>
    <row r="57" spans="1:7" x14ac:dyDescent="0.2">
      <c r="B57" s="8"/>
      <c r="F57" s="8"/>
      <c r="G57" s="8"/>
    </row>
    <row r="58" spans="1:7" ht="15" x14ac:dyDescent="0.25">
      <c r="B58" s="4"/>
      <c r="C58" s="8"/>
    </row>
    <row r="59" spans="1:7" x14ac:dyDescent="0.2">
      <c r="B59" s="8"/>
      <c r="G59" s="8"/>
    </row>
    <row r="60" spans="1:7" ht="15" x14ac:dyDescent="0.25">
      <c r="B60" s="8"/>
      <c r="D60" s="4"/>
    </row>
    <row r="61" spans="1:7" ht="15" x14ac:dyDescent="0.25">
      <c r="B61" s="8"/>
      <c r="D61" s="4"/>
      <c r="E61" s="8"/>
    </row>
    <row r="62" spans="1:7" ht="15" x14ac:dyDescent="0.25">
      <c r="B62" s="8"/>
      <c r="C62" s="54"/>
      <c r="D62" s="4"/>
    </row>
    <row r="63" spans="1:7" ht="15" x14ac:dyDescent="0.25">
      <c r="B63" s="8"/>
      <c r="C63" s="4"/>
      <c r="D63" s="4"/>
    </row>
    <row r="64" spans="1:7" ht="15" x14ac:dyDescent="0.25">
      <c r="B64" s="4"/>
      <c r="C64" s="4"/>
      <c r="D64" s="4"/>
    </row>
    <row r="65" spans="1:4" ht="15" x14ac:dyDescent="0.25">
      <c r="B65" s="8"/>
      <c r="C65" s="4"/>
      <c r="D65" s="4"/>
    </row>
    <row r="66" spans="1:4" ht="15" x14ac:dyDescent="0.25">
      <c r="C66" s="4"/>
    </row>
    <row r="67" spans="1:4" ht="15" x14ac:dyDescent="0.25">
      <c r="B67" s="4"/>
      <c r="C67" s="4"/>
    </row>
    <row r="68" spans="1:4" ht="15" x14ac:dyDescent="0.25">
      <c r="B68" s="4"/>
      <c r="C68" s="4"/>
    </row>
    <row r="69" spans="1:4" ht="15" x14ac:dyDescent="0.25">
      <c r="B69" s="4"/>
      <c r="C69" s="4"/>
    </row>
    <row r="70" spans="1:4" x14ac:dyDescent="0.2">
      <c r="A70" s="49"/>
      <c r="B70" s="51"/>
      <c r="C70" s="51"/>
      <c r="D70" s="49"/>
    </row>
    <row r="71" spans="1:4" x14ac:dyDescent="0.2">
      <c r="A71" s="49"/>
      <c r="B71" s="51"/>
      <c r="C71" s="51"/>
      <c r="D71" s="49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49"/>
      <c r="C77" s="51"/>
      <c r="D77" s="49"/>
    </row>
    <row r="78" spans="1:4" x14ac:dyDescent="0.2">
      <c r="A78" s="49"/>
      <c r="B78" s="49"/>
      <c r="C78" s="49"/>
      <c r="D78" s="49"/>
    </row>
    <row r="79" spans="1:4" x14ac:dyDescent="0.2">
      <c r="A79" s="49"/>
      <c r="B79" s="49"/>
      <c r="C79" s="51"/>
      <c r="D79" s="49"/>
    </row>
    <row r="80" spans="1:4" x14ac:dyDescent="0.2">
      <c r="A80" s="49"/>
      <c r="B80" s="49"/>
      <c r="C80" s="51"/>
      <c r="D80" s="49"/>
    </row>
    <row r="81" spans="1:4" x14ac:dyDescent="0.2">
      <c r="A81" s="49"/>
      <c r="B81" s="51"/>
      <c r="C81" s="51"/>
      <c r="D81" s="49"/>
    </row>
    <row r="82" spans="1:4" x14ac:dyDescent="0.2">
      <c r="A82" s="49"/>
      <c r="B82" s="49"/>
      <c r="C82" s="51"/>
      <c r="D82" s="49"/>
    </row>
    <row r="83" spans="1:4" x14ac:dyDescent="0.2">
      <c r="A83" s="49"/>
      <c r="B83" s="55"/>
      <c r="C83" s="51"/>
      <c r="D83" s="49"/>
    </row>
    <row r="84" spans="1:4" x14ac:dyDescent="0.2">
      <c r="A84" s="49"/>
      <c r="B84" s="49"/>
      <c r="C84" s="51"/>
      <c r="D84" s="49"/>
    </row>
    <row r="85" spans="1:4" x14ac:dyDescent="0.2">
      <c r="A85" s="49"/>
      <c r="B85" s="49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49"/>
      <c r="D87" s="49"/>
    </row>
    <row r="88" spans="1:4" x14ac:dyDescent="0.2">
      <c r="A88" s="49"/>
      <c r="B88" s="49"/>
      <c r="C88" s="49"/>
      <c r="D88" s="49"/>
    </row>
    <row r="89" spans="1:4" x14ac:dyDescent="0.2">
      <c r="A89" s="49"/>
      <c r="B89" s="49"/>
      <c r="C89" s="51"/>
      <c r="D89" s="49"/>
    </row>
    <row r="90" spans="1:4" x14ac:dyDescent="0.2">
      <c r="A90" s="49"/>
      <c r="B90" s="49"/>
      <c r="C90" s="51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49"/>
      <c r="D96" s="49"/>
    </row>
    <row r="97" spans="1:4" x14ac:dyDescent="0.2">
      <c r="A97" s="49"/>
      <c r="B97" s="49"/>
      <c r="C97" s="49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74" spans="1:1" x14ac:dyDescent="0.2">
      <c r="A174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45A1-C0FB-488F-9FF0-BC5C9405F0CF}">
  <sheetPr>
    <tabColor indexed="46"/>
    <pageSetUpPr fitToPage="1"/>
  </sheetPr>
  <dimension ref="A1:K174"/>
  <sheetViews>
    <sheetView showGridLines="0" showWhiteSpace="0" zoomScaleNormal="100" workbookViewId="0">
      <selection activeCell="G53" sqref="G53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65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1801223761.23</v>
      </c>
      <c r="C8" s="19">
        <v>10230319.189999999</v>
      </c>
      <c r="D8" s="19">
        <v>215172818.21000001</v>
      </c>
      <c r="E8" s="19">
        <v>111290624.12</v>
      </c>
      <c r="F8" s="19"/>
      <c r="G8" s="19">
        <f>+B8+C8+D8+E8</f>
        <v>2137917522.75</v>
      </c>
      <c r="H8" s="8"/>
    </row>
    <row r="9" spans="1:9" ht="12.75" customHeight="1" x14ac:dyDescent="0.2">
      <c r="A9" s="20" t="s">
        <v>12</v>
      </c>
      <c r="B9" s="21">
        <v>1446145925.8800001</v>
      </c>
      <c r="C9" s="22">
        <v>8145251.79</v>
      </c>
      <c r="D9" s="22">
        <v>170764155.41999999</v>
      </c>
      <c r="E9" s="22">
        <v>89239547.379999995</v>
      </c>
      <c r="F9" s="22">
        <v>522985153.25999999</v>
      </c>
      <c r="G9" s="19">
        <f t="shared" ref="G9:G18" si="0">+B9+C9+D9+E9+F9</f>
        <v>2237280033.7300005</v>
      </c>
      <c r="H9" s="8"/>
    </row>
    <row r="10" spans="1:9" ht="12.75" customHeight="1" x14ac:dyDescent="0.2">
      <c r="A10" s="20" t="s">
        <v>13</v>
      </c>
      <c r="B10" s="21">
        <v>2375312070.3499999</v>
      </c>
      <c r="C10" s="22">
        <v>12841897.51</v>
      </c>
      <c r="D10" s="22">
        <v>284658515.49000001</v>
      </c>
      <c r="E10" s="22">
        <v>146677743.03</v>
      </c>
      <c r="F10" s="22"/>
      <c r="G10" s="19">
        <f t="shared" si="0"/>
        <v>2819490226.3800006</v>
      </c>
      <c r="H10" s="8"/>
    </row>
    <row r="11" spans="1:9" ht="12.75" customHeight="1" x14ac:dyDescent="0.2">
      <c r="A11" s="20" t="s">
        <v>14</v>
      </c>
      <c r="B11" s="21">
        <v>3121530540.52</v>
      </c>
      <c r="C11" s="22">
        <v>23087045.84</v>
      </c>
      <c r="D11" s="22">
        <v>375875684.58999997</v>
      </c>
      <c r="E11" s="22">
        <v>192885678.56</v>
      </c>
      <c r="F11" s="22"/>
      <c r="G11" s="19">
        <f t="shared" si="0"/>
        <v>3713378949.5100002</v>
      </c>
      <c r="H11" s="8"/>
    </row>
    <row r="12" spans="1:9" ht="12.75" customHeight="1" x14ac:dyDescent="0.2">
      <c r="A12" s="23" t="s">
        <v>15</v>
      </c>
      <c r="B12" s="21">
        <v>75555738.430000007</v>
      </c>
      <c r="C12" s="22">
        <v>1177190.02</v>
      </c>
      <c r="D12" s="22">
        <v>8673260.4900000002</v>
      </c>
      <c r="E12" s="22">
        <v>4654358.22</v>
      </c>
      <c r="F12" s="22"/>
      <c r="G12" s="19">
        <f t="shared" si="0"/>
        <v>90060547.159999996</v>
      </c>
      <c r="H12" s="8"/>
    </row>
    <row r="13" spans="1:9" ht="12.75" customHeight="1" x14ac:dyDescent="0.2">
      <c r="A13" s="20" t="s">
        <v>16</v>
      </c>
      <c r="B13" s="21">
        <v>18304659.41</v>
      </c>
      <c r="C13" s="22">
        <v>24689849.949999999</v>
      </c>
      <c r="D13" s="22">
        <v>2207699.35</v>
      </c>
      <c r="E13" s="22">
        <v>1139383.5</v>
      </c>
      <c r="F13" s="22"/>
      <c r="G13" s="19">
        <f t="shared" si="0"/>
        <v>46341592.210000001</v>
      </c>
      <c r="H13" s="8"/>
      <c r="I13" s="24"/>
    </row>
    <row r="14" spans="1:9" ht="12.75" customHeight="1" x14ac:dyDescent="0.2">
      <c r="A14" s="20" t="s">
        <v>17</v>
      </c>
      <c r="B14" s="21">
        <v>49945605.299999997</v>
      </c>
      <c r="C14" s="22">
        <v>45470383.32</v>
      </c>
      <c r="D14" s="22">
        <v>6220782.2800000003</v>
      </c>
      <c r="E14" s="22">
        <v>3120374.15</v>
      </c>
      <c r="F14" s="22"/>
      <c r="G14" s="19">
        <f t="shared" si="0"/>
        <v>104757145.05000001</v>
      </c>
      <c r="H14" s="8"/>
    </row>
    <row r="15" spans="1:9" ht="12.75" customHeight="1" x14ac:dyDescent="0.2">
      <c r="A15" s="20" t="s">
        <v>18</v>
      </c>
      <c r="B15" s="21">
        <v>379418075.45999998</v>
      </c>
      <c r="C15" s="22">
        <v>1428897.68</v>
      </c>
      <c r="D15" s="22">
        <v>0</v>
      </c>
      <c r="E15" s="22">
        <v>23092080</v>
      </c>
      <c r="F15" s="22"/>
      <c r="G15" s="19">
        <f t="shared" si="0"/>
        <v>403939053.13999999</v>
      </c>
      <c r="H15" s="8"/>
    </row>
    <row r="16" spans="1:9" ht="12.75" customHeight="1" x14ac:dyDescent="0.2">
      <c r="A16" s="20" t="s">
        <v>19</v>
      </c>
      <c r="B16" s="21">
        <v>0</v>
      </c>
      <c r="C16" s="22">
        <v>0</v>
      </c>
      <c r="D16" s="22">
        <v>37519112.799999997</v>
      </c>
      <c r="E16" s="22">
        <v>0</v>
      </c>
      <c r="F16" s="22"/>
      <c r="G16" s="19">
        <f t="shared" si="0"/>
        <v>37519112.799999997</v>
      </c>
      <c r="H16" s="8"/>
    </row>
    <row r="17" spans="1:10" ht="12.75" customHeight="1" x14ac:dyDescent="0.2">
      <c r="A17" s="20" t="s">
        <v>20</v>
      </c>
      <c r="B17" s="21">
        <v>1254134588.25</v>
      </c>
      <c r="C17" s="22">
        <v>538821790.96000004</v>
      </c>
      <c r="D17" s="22">
        <v>153996398.06</v>
      </c>
      <c r="E17" s="22">
        <v>78199225.620000005</v>
      </c>
      <c r="F17" s="22"/>
      <c r="G17" s="19">
        <f t="shared" si="0"/>
        <v>2025152002.8899999</v>
      </c>
      <c r="H17" s="8"/>
    </row>
    <row r="18" spans="1:10" ht="12.75" customHeight="1" x14ac:dyDescent="0.2">
      <c r="A18" s="25" t="s">
        <v>21</v>
      </c>
      <c r="B18" s="26"/>
      <c r="C18" s="22"/>
      <c r="D18" s="22"/>
      <c r="E18" s="22">
        <v>91522203.890000001</v>
      </c>
      <c r="F18" s="22">
        <v>0</v>
      </c>
      <c r="G18" s="19">
        <f t="shared" si="0"/>
        <v>91522203.890000001</v>
      </c>
      <c r="H18" s="8"/>
      <c r="I18" s="8"/>
    </row>
    <row r="19" spans="1:10" ht="15" customHeight="1" thickBot="1" x14ac:dyDescent="0.3">
      <c r="A19" s="27" t="s">
        <v>22</v>
      </c>
      <c r="B19" s="28">
        <f t="shared" ref="B19:G19" si="1">SUM(B8:B18)</f>
        <v>10521570964.829998</v>
      </c>
      <c r="C19" s="29">
        <f t="shared" si="1"/>
        <v>665892626.25999999</v>
      </c>
      <c r="D19" s="29">
        <f t="shared" si="1"/>
        <v>1255088426.6900001</v>
      </c>
      <c r="E19" s="29">
        <f t="shared" si="1"/>
        <v>741821218.46999991</v>
      </c>
      <c r="F19" s="29">
        <f t="shared" si="1"/>
        <v>522985153.25999999</v>
      </c>
      <c r="G19" s="29">
        <f t="shared" si="1"/>
        <v>13707358389.509996</v>
      </c>
      <c r="H19" s="8"/>
      <c r="I19" s="8"/>
      <c r="J19" s="8"/>
    </row>
    <row r="20" spans="1:10" ht="54" customHeight="1" thickBot="1" x14ac:dyDescent="0.35">
      <c r="A20" s="30" t="s">
        <v>23</v>
      </c>
      <c r="B20" s="13" t="s">
        <v>24</v>
      </c>
      <c r="C20" s="31"/>
      <c r="D20" s="31"/>
      <c r="E20" s="14" t="s">
        <v>8</v>
      </c>
      <c r="F20" s="13" t="s">
        <v>9</v>
      </c>
      <c r="G20" s="14" t="s">
        <v>10</v>
      </c>
    </row>
    <row r="21" spans="1:10" ht="12.75" customHeight="1" x14ac:dyDescent="0.25">
      <c r="A21" s="32" t="s">
        <v>25</v>
      </c>
      <c r="B21" s="33">
        <v>1261211264.9300001</v>
      </c>
      <c r="C21" s="34"/>
      <c r="D21" s="34"/>
      <c r="E21" s="34"/>
      <c r="F21" s="34"/>
      <c r="G21" s="35">
        <f>+B21+C21+D21+E21+F21</f>
        <v>1261211264.9300001</v>
      </c>
    </row>
    <row r="22" spans="1:10" ht="12.75" customHeight="1" x14ac:dyDescent="0.25">
      <c r="A22" s="25" t="s">
        <v>26</v>
      </c>
      <c r="B22" s="59"/>
      <c r="C22" s="34"/>
      <c r="D22" s="34"/>
      <c r="E22" s="37">
        <v>54497874.280000001</v>
      </c>
      <c r="F22" s="34"/>
      <c r="G22" s="35">
        <f>+B22+C22+D22+E22+F22</f>
        <v>54497874.280000001</v>
      </c>
    </row>
    <row r="23" spans="1:10" ht="12.75" customHeight="1" x14ac:dyDescent="0.25">
      <c r="A23" s="25" t="s">
        <v>27</v>
      </c>
      <c r="B23" s="36"/>
      <c r="C23" s="34"/>
      <c r="D23" s="34"/>
      <c r="E23" s="34"/>
      <c r="F23" s="37">
        <v>5948493.6900000004</v>
      </c>
      <c r="G23" s="35">
        <f>+B23+C23+D23+E23+F23</f>
        <v>5948493.6900000004</v>
      </c>
    </row>
    <row r="24" spans="1:10" ht="15" customHeight="1" thickBot="1" x14ac:dyDescent="0.3">
      <c r="A24" s="38" t="s">
        <v>22</v>
      </c>
      <c r="B24" s="39">
        <f>SUM(B21:B23)</f>
        <v>1261211264.9300001</v>
      </c>
      <c r="C24" s="39">
        <f>SUM(C21:C23)</f>
        <v>0</v>
      </c>
      <c r="D24" s="39">
        <f>SUM(D21:D23)</f>
        <v>0</v>
      </c>
      <c r="E24" s="39">
        <f>SUM(E21:E23)</f>
        <v>54497874.280000001</v>
      </c>
      <c r="F24" s="39">
        <f>SUM(F21:F23)</f>
        <v>5948493.6900000004</v>
      </c>
      <c r="G24" s="40">
        <f>+G21+G22+G23</f>
        <v>1321657632.9000001</v>
      </c>
      <c r="H24" s="8"/>
    </row>
    <row r="25" spans="1:10" ht="60" customHeight="1" thickBot="1" x14ac:dyDescent="0.3">
      <c r="A25" s="41" t="s">
        <v>28</v>
      </c>
      <c r="B25" s="13" t="s">
        <v>29</v>
      </c>
      <c r="C25" s="13" t="s">
        <v>30</v>
      </c>
      <c r="D25" s="42" t="s">
        <v>31</v>
      </c>
      <c r="E25" s="42" t="s">
        <v>32</v>
      </c>
      <c r="F25" s="42" t="s">
        <v>33</v>
      </c>
      <c r="G25" s="14" t="s">
        <v>10</v>
      </c>
    </row>
    <row r="26" spans="1:10" ht="12.75" customHeight="1" x14ac:dyDescent="0.2">
      <c r="A26" s="32" t="s">
        <v>34</v>
      </c>
      <c r="B26" s="43">
        <v>84331849.140000001</v>
      </c>
      <c r="C26" s="19">
        <v>779769</v>
      </c>
      <c r="D26" s="44"/>
      <c r="E26" s="45"/>
      <c r="F26" s="44"/>
      <c r="G26" s="46">
        <f t="shared" ref="G26:G52" si="2">SUM(B26:F26)</f>
        <v>85111618.140000001</v>
      </c>
    </row>
    <row r="27" spans="1:10" ht="12.75" customHeight="1" x14ac:dyDescent="0.2">
      <c r="A27" s="25" t="s">
        <v>35</v>
      </c>
      <c r="B27" s="37">
        <v>231067979.40000001</v>
      </c>
      <c r="C27" s="22">
        <v>2056257</v>
      </c>
      <c r="D27" s="34"/>
      <c r="E27" s="34"/>
      <c r="F27" s="34"/>
      <c r="G27" s="46">
        <f t="shared" si="2"/>
        <v>233124236.40000001</v>
      </c>
    </row>
    <row r="28" spans="1:10" s="49" customFormat="1" ht="12.75" customHeight="1" x14ac:dyDescent="0.2">
      <c r="A28" s="47" t="s">
        <v>36</v>
      </c>
      <c r="B28" s="48">
        <v>43240460.840000004</v>
      </c>
      <c r="C28" s="22">
        <v>0</v>
      </c>
      <c r="D28" s="34"/>
      <c r="E28" s="34"/>
      <c r="F28" s="34"/>
      <c r="G28" s="43">
        <f t="shared" si="2"/>
        <v>43240460.840000004</v>
      </c>
    </row>
    <row r="29" spans="1:10" s="49" customFormat="1" ht="12.75" customHeight="1" x14ac:dyDescent="0.2">
      <c r="A29" s="47" t="s">
        <v>37</v>
      </c>
      <c r="B29" s="48">
        <v>103001355.98999999</v>
      </c>
      <c r="C29" s="22">
        <v>778896</v>
      </c>
      <c r="D29" s="34"/>
      <c r="E29" s="34"/>
      <c r="F29" s="34"/>
      <c r="G29" s="43">
        <f t="shared" si="2"/>
        <v>103780251.98999999</v>
      </c>
    </row>
    <row r="30" spans="1:10" s="49" customFormat="1" ht="12.75" customHeight="1" x14ac:dyDescent="0.2">
      <c r="A30" s="47" t="s">
        <v>38</v>
      </c>
      <c r="B30" s="48">
        <v>227460231.41999999</v>
      </c>
      <c r="C30" s="22">
        <v>2135052</v>
      </c>
      <c r="D30" s="34"/>
      <c r="E30" s="34"/>
      <c r="F30" s="34"/>
      <c r="G30" s="43">
        <f t="shared" si="2"/>
        <v>229595283.41999999</v>
      </c>
    </row>
    <row r="31" spans="1:10" s="49" customFormat="1" ht="12.75" customHeight="1" x14ac:dyDescent="0.2">
      <c r="A31" s="47" t="s">
        <v>39</v>
      </c>
      <c r="B31" s="37">
        <v>157106428.02000001</v>
      </c>
      <c r="C31" s="22">
        <v>1399698</v>
      </c>
      <c r="D31" s="34"/>
      <c r="E31" s="34"/>
      <c r="F31" s="34"/>
      <c r="G31" s="43">
        <f t="shared" si="2"/>
        <v>158506126.02000001</v>
      </c>
    </row>
    <row r="32" spans="1:10" s="49" customFormat="1" ht="12.75" customHeight="1" x14ac:dyDescent="0.2">
      <c r="A32" s="47" t="s">
        <v>40</v>
      </c>
      <c r="B32" s="37">
        <v>223903561.86000001</v>
      </c>
      <c r="C32" s="22">
        <v>2062188</v>
      </c>
      <c r="D32" s="34"/>
      <c r="E32" s="34"/>
      <c r="F32" s="34"/>
      <c r="G32" s="43">
        <f t="shared" si="2"/>
        <v>225965749.86000001</v>
      </c>
    </row>
    <row r="33" spans="1:11" s="49" customFormat="1" ht="12.75" customHeight="1" x14ac:dyDescent="0.2">
      <c r="A33" s="47" t="s">
        <v>41</v>
      </c>
      <c r="B33" s="37">
        <v>1486807050.03</v>
      </c>
      <c r="C33" s="22">
        <v>13825461</v>
      </c>
      <c r="D33" s="34"/>
      <c r="E33" s="34"/>
      <c r="F33" s="34"/>
      <c r="G33" s="43">
        <f t="shared" si="2"/>
        <v>1500632511.03</v>
      </c>
    </row>
    <row r="34" spans="1:11" s="49" customFormat="1" ht="12.75" customHeight="1" x14ac:dyDescent="0.2">
      <c r="A34" s="47" t="s">
        <v>42</v>
      </c>
      <c r="B34" s="37">
        <v>124792425.63</v>
      </c>
      <c r="C34" s="22">
        <v>1118395.5</v>
      </c>
      <c r="D34" s="34"/>
      <c r="E34" s="34"/>
      <c r="F34" s="34"/>
      <c r="G34" s="43">
        <f t="shared" si="2"/>
        <v>125910821.13</v>
      </c>
    </row>
    <row r="35" spans="1:11" s="49" customFormat="1" ht="12.75" customHeight="1" x14ac:dyDescent="0.2">
      <c r="A35" s="47" t="s">
        <v>43</v>
      </c>
      <c r="B35" s="37">
        <v>571099676.32000005</v>
      </c>
      <c r="C35" s="22">
        <v>5151654</v>
      </c>
      <c r="D35" s="34"/>
      <c r="E35" s="34"/>
      <c r="F35" s="34"/>
      <c r="G35" s="43">
        <f t="shared" si="2"/>
        <v>576251330.32000005</v>
      </c>
    </row>
    <row r="36" spans="1:11" s="49" customFormat="1" ht="12.75" customHeight="1" x14ac:dyDescent="0.2">
      <c r="A36" s="47" t="s">
        <v>44</v>
      </c>
      <c r="B36" s="37">
        <v>4483758013.4799995</v>
      </c>
      <c r="C36" s="22">
        <v>40823299.5</v>
      </c>
      <c r="D36" s="34"/>
      <c r="E36" s="34"/>
      <c r="F36" s="34"/>
      <c r="G36" s="43">
        <f t="shared" si="2"/>
        <v>4524581312.9799995</v>
      </c>
    </row>
    <row r="37" spans="1:11" s="49" customFormat="1" ht="12.75" customHeight="1" x14ac:dyDescent="0.2">
      <c r="A37" s="47" t="s">
        <v>45</v>
      </c>
      <c r="B37" s="37">
        <v>8142042.1500000004</v>
      </c>
      <c r="C37" s="22">
        <v>79497</v>
      </c>
      <c r="D37" s="34"/>
      <c r="E37" s="34"/>
      <c r="F37" s="34"/>
      <c r="G37" s="43">
        <f t="shared" si="2"/>
        <v>8221539.1500000004</v>
      </c>
    </row>
    <row r="38" spans="1:11" s="49" customFormat="1" ht="12.75" customHeight="1" x14ac:dyDescent="0.2">
      <c r="A38" s="47" t="s">
        <v>46</v>
      </c>
      <c r="B38" s="37">
        <v>139358072.66999999</v>
      </c>
      <c r="C38" s="22">
        <v>1303587</v>
      </c>
      <c r="D38" s="34"/>
      <c r="E38" s="34"/>
      <c r="F38" s="34"/>
      <c r="G38" s="43">
        <f t="shared" si="2"/>
        <v>140661659.66999999</v>
      </c>
    </row>
    <row r="39" spans="1:11" s="49" customFormat="1" ht="12.75" customHeight="1" x14ac:dyDescent="0.2">
      <c r="A39" s="47" t="s">
        <v>47</v>
      </c>
      <c r="B39" s="37">
        <v>461892286.68000001</v>
      </c>
      <c r="C39" s="22">
        <v>4525074</v>
      </c>
      <c r="D39" s="34"/>
      <c r="E39" s="34"/>
      <c r="F39" s="34"/>
      <c r="G39" s="43">
        <f t="shared" si="2"/>
        <v>466417360.68000001</v>
      </c>
    </row>
    <row r="40" spans="1:11" s="49" customFormat="1" ht="12.75" customHeight="1" x14ac:dyDescent="0.2">
      <c r="A40" s="47" t="s">
        <v>48</v>
      </c>
      <c r="B40" s="50">
        <v>14495254.68</v>
      </c>
      <c r="C40" s="22">
        <v>0</v>
      </c>
      <c r="D40" s="34"/>
      <c r="E40" s="34"/>
      <c r="F40" s="34"/>
      <c r="G40" s="43">
        <f t="shared" si="2"/>
        <v>14495254.68</v>
      </c>
    </row>
    <row r="41" spans="1:11" s="49" customFormat="1" ht="12.75" customHeight="1" x14ac:dyDescent="0.2">
      <c r="A41" s="47" t="s">
        <v>49</v>
      </c>
      <c r="B41" s="37">
        <v>172988633.72999999</v>
      </c>
      <c r="C41" s="22">
        <v>1551765</v>
      </c>
      <c r="D41" s="34"/>
      <c r="E41" s="34"/>
      <c r="F41" s="34"/>
      <c r="G41" s="43">
        <f t="shared" si="2"/>
        <v>174540398.72999999</v>
      </c>
    </row>
    <row r="42" spans="1:11" s="49" customFormat="1" ht="12.75" customHeight="1" x14ac:dyDescent="0.2">
      <c r="A42" s="47" t="s">
        <v>50</v>
      </c>
      <c r="B42" s="21">
        <v>2025714541.6300001</v>
      </c>
      <c r="C42" s="22">
        <v>18698838</v>
      </c>
      <c r="D42" s="34"/>
      <c r="E42" s="34"/>
      <c r="F42" s="34"/>
      <c r="G42" s="43">
        <f t="shared" si="2"/>
        <v>2044413379.6300001</v>
      </c>
    </row>
    <row r="43" spans="1:11" s="49" customFormat="1" ht="12.75" customHeight="1" x14ac:dyDescent="0.2">
      <c r="A43" s="47" t="s">
        <v>51</v>
      </c>
      <c r="B43" s="21">
        <v>29503959.210000001</v>
      </c>
      <c r="C43" s="22">
        <v>288027</v>
      </c>
      <c r="D43" s="34"/>
      <c r="E43" s="34"/>
      <c r="F43" s="34"/>
      <c r="G43" s="43">
        <f t="shared" si="2"/>
        <v>29791986.210000001</v>
      </c>
    </row>
    <row r="44" spans="1:11" s="49" customFormat="1" ht="12.75" customHeight="1" x14ac:dyDescent="0.2">
      <c r="A44" s="47" t="s">
        <v>52</v>
      </c>
      <c r="B44" s="37">
        <v>2057028857.9000001</v>
      </c>
      <c r="C44" s="22">
        <v>19172749.5</v>
      </c>
      <c r="D44" s="34"/>
      <c r="E44" s="34"/>
      <c r="F44" s="34"/>
      <c r="G44" s="43">
        <f t="shared" si="2"/>
        <v>2076201607.4000001</v>
      </c>
    </row>
    <row r="45" spans="1:11" s="49" customFormat="1" ht="12.75" customHeight="1" x14ac:dyDescent="0.2">
      <c r="A45" s="47" t="s">
        <v>53</v>
      </c>
      <c r="B45" s="21">
        <v>53453213.759999998</v>
      </c>
      <c r="C45" s="22">
        <v>0</v>
      </c>
      <c r="D45" s="34"/>
      <c r="E45" s="34"/>
      <c r="F45" s="34"/>
      <c r="G45" s="43">
        <f t="shared" si="2"/>
        <v>53453213.759999998</v>
      </c>
    </row>
    <row r="46" spans="1:11" s="49" customFormat="1" ht="12.75" customHeight="1" x14ac:dyDescent="0.2">
      <c r="A46" s="47" t="s">
        <v>54</v>
      </c>
      <c r="B46" s="37">
        <v>74158016.489999995</v>
      </c>
      <c r="C46" s="22">
        <v>650028</v>
      </c>
      <c r="D46" s="34"/>
      <c r="E46" s="34"/>
      <c r="F46" s="34"/>
      <c r="G46" s="43">
        <f t="shared" si="2"/>
        <v>74808044.489999995</v>
      </c>
      <c r="K46" s="51"/>
    </row>
    <row r="47" spans="1:11" ht="12.75" customHeight="1" x14ac:dyDescent="0.2">
      <c r="A47" s="47" t="s">
        <v>55</v>
      </c>
      <c r="B47" s="21">
        <v>98975170.079999998</v>
      </c>
      <c r="C47" s="22">
        <v>966700.5</v>
      </c>
      <c r="D47" s="34"/>
      <c r="E47" s="34"/>
      <c r="F47" s="34"/>
      <c r="G47" s="46">
        <f t="shared" si="2"/>
        <v>99941870.579999998</v>
      </c>
    </row>
    <row r="48" spans="1:11" ht="12.75" customHeight="1" x14ac:dyDescent="0.2">
      <c r="A48" s="25" t="s">
        <v>56</v>
      </c>
      <c r="B48" s="37">
        <v>97209426.480000004</v>
      </c>
      <c r="C48" s="22">
        <v>875592</v>
      </c>
      <c r="D48" s="34"/>
      <c r="E48" s="34"/>
      <c r="F48" s="34"/>
      <c r="G48" s="46">
        <f t="shared" si="2"/>
        <v>98085018.480000004</v>
      </c>
    </row>
    <row r="49" spans="1:7" ht="12.75" customHeight="1" x14ac:dyDescent="0.2">
      <c r="A49" s="25" t="s">
        <v>58</v>
      </c>
      <c r="B49" s="37">
        <v>12907373.49</v>
      </c>
      <c r="C49" s="22">
        <v>118215</v>
      </c>
      <c r="D49" s="34"/>
      <c r="E49" s="34"/>
      <c r="F49" s="34"/>
      <c r="G49" s="46">
        <f t="shared" si="2"/>
        <v>13025588.49</v>
      </c>
    </row>
    <row r="50" spans="1:7" ht="12.75" customHeight="1" x14ac:dyDescent="0.2">
      <c r="A50" s="25" t="s">
        <v>59</v>
      </c>
      <c r="B50" s="37"/>
      <c r="C50" s="22">
        <v>0</v>
      </c>
      <c r="D50" s="51">
        <v>98905936</v>
      </c>
      <c r="E50" s="34"/>
      <c r="F50" s="34"/>
      <c r="G50" s="46">
        <f t="shared" si="2"/>
        <v>98905936</v>
      </c>
    </row>
    <row r="51" spans="1:7" ht="12.75" customHeight="1" x14ac:dyDescent="0.2">
      <c r="A51" s="25" t="s">
        <v>60</v>
      </c>
      <c r="B51" s="37"/>
      <c r="C51" s="22">
        <v>0</v>
      </c>
      <c r="D51" s="34"/>
      <c r="E51" s="37">
        <v>610572398.27999997</v>
      </c>
      <c r="F51" s="22"/>
      <c r="G51" s="46">
        <f t="shared" si="2"/>
        <v>610572398.27999997</v>
      </c>
    </row>
    <row r="52" spans="1:7" ht="12.75" customHeight="1" x14ac:dyDescent="0.2">
      <c r="A52" s="25" t="s">
        <v>61</v>
      </c>
      <c r="B52" s="37"/>
      <c r="C52" s="58">
        <v>0</v>
      </c>
      <c r="D52" s="34"/>
      <c r="E52" s="37"/>
      <c r="F52" s="37">
        <v>88577430.200000003</v>
      </c>
      <c r="G52" s="46">
        <f t="shared" si="2"/>
        <v>88577430.200000003</v>
      </c>
    </row>
    <row r="53" spans="1:7" ht="27" customHeight="1" x14ac:dyDescent="0.25">
      <c r="A53" s="52" t="s">
        <v>22</v>
      </c>
      <c r="B53" s="28">
        <f t="shared" ref="B53:G53" si="3">SUM(B26:B52)</f>
        <v>12982395881.079996</v>
      </c>
      <c r="C53" s="28">
        <f t="shared" si="3"/>
        <v>118360743</v>
      </c>
      <c r="D53" s="28">
        <f t="shared" si="3"/>
        <v>98905936</v>
      </c>
      <c r="E53" s="28">
        <f t="shared" si="3"/>
        <v>610572398.27999997</v>
      </c>
      <c r="F53" s="28">
        <f t="shared" si="3"/>
        <v>88577430.200000003</v>
      </c>
      <c r="G53" s="53">
        <f t="shared" si="3"/>
        <v>13898812388.559998</v>
      </c>
    </row>
    <row r="54" spans="1:7" x14ac:dyDescent="0.2">
      <c r="B54" s="8"/>
      <c r="C54" s="57"/>
      <c r="G54" s="57"/>
    </row>
    <row r="55" spans="1:7" ht="15" x14ac:dyDescent="0.25">
      <c r="B55" s="8"/>
      <c r="C55" s="56"/>
      <c r="G55" s="4"/>
    </row>
    <row r="56" spans="1:7" ht="15" x14ac:dyDescent="0.25">
      <c r="B56" s="8"/>
      <c r="E56" s="8"/>
      <c r="F56" s="4"/>
      <c r="G56" s="8"/>
    </row>
    <row r="57" spans="1:7" x14ac:dyDescent="0.2">
      <c r="B57" s="8"/>
      <c r="F57" s="8"/>
      <c r="G57" s="8"/>
    </row>
    <row r="58" spans="1:7" ht="15" x14ac:dyDescent="0.25">
      <c r="B58" s="4"/>
      <c r="C58" s="8"/>
    </row>
    <row r="59" spans="1:7" x14ac:dyDescent="0.2">
      <c r="B59" s="8"/>
      <c r="G59" s="8"/>
    </row>
    <row r="60" spans="1:7" ht="15" x14ac:dyDescent="0.25">
      <c r="B60" s="8"/>
      <c r="D60" s="4"/>
    </row>
    <row r="61" spans="1:7" ht="15" x14ac:dyDescent="0.25">
      <c r="B61" s="8"/>
      <c r="D61" s="4"/>
      <c r="E61" s="8"/>
    </row>
    <row r="62" spans="1:7" ht="15" x14ac:dyDescent="0.25">
      <c r="B62" s="8"/>
      <c r="C62" s="54"/>
      <c r="D62" s="4"/>
    </row>
    <row r="63" spans="1:7" ht="15" x14ac:dyDescent="0.25">
      <c r="B63" s="8"/>
      <c r="C63" s="4"/>
      <c r="D63" s="4"/>
    </row>
    <row r="64" spans="1:7" ht="15" x14ac:dyDescent="0.25">
      <c r="B64" s="4"/>
      <c r="C64" s="4"/>
      <c r="D64" s="4"/>
    </row>
    <row r="65" spans="1:4" ht="15" x14ac:dyDescent="0.25">
      <c r="B65" s="8"/>
      <c r="C65" s="4"/>
      <c r="D65" s="4"/>
    </row>
    <row r="66" spans="1:4" ht="15" x14ac:dyDescent="0.25">
      <c r="C66" s="4"/>
    </row>
    <row r="67" spans="1:4" ht="15" x14ac:dyDescent="0.25">
      <c r="B67" s="4"/>
      <c r="C67" s="4"/>
    </row>
    <row r="68" spans="1:4" ht="15" x14ac:dyDescent="0.25">
      <c r="B68" s="4"/>
      <c r="C68" s="4"/>
    </row>
    <row r="69" spans="1:4" ht="15" x14ac:dyDescent="0.25">
      <c r="B69" s="4"/>
      <c r="C69" s="4"/>
    </row>
    <row r="70" spans="1:4" x14ac:dyDescent="0.2">
      <c r="A70" s="49"/>
      <c r="B70" s="51"/>
      <c r="C70" s="51"/>
      <c r="D70" s="49"/>
    </row>
    <row r="71" spans="1:4" x14ac:dyDescent="0.2">
      <c r="A71" s="49"/>
      <c r="B71" s="51"/>
      <c r="C71" s="51"/>
      <c r="D71" s="49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49"/>
      <c r="C77" s="51"/>
      <c r="D77" s="49"/>
    </row>
    <row r="78" spans="1:4" x14ac:dyDescent="0.2">
      <c r="A78" s="49"/>
      <c r="B78" s="49"/>
      <c r="C78" s="49"/>
      <c r="D78" s="49"/>
    </row>
    <row r="79" spans="1:4" x14ac:dyDescent="0.2">
      <c r="A79" s="49"/>
      <c r="B79" s="49"/>
      <c r="C79" s="51"/>
      <c r="D79" s="49"/>
    </row>
    <row r="80" spans="1:4" x14ac:dyDescent="0.2">
      <c r="A80" s="49"/>
      <c r="B80" s="49"/>
      <c r="C80" s="51"/>
      <c r="D80" s="49"/>
    </row>
    <row r="81" spans="1:4" x14ac:dyDescent="0.2">
      <c r="A81" s="49"/>
      <c r="B81" s="51"/>
      <c r="C81" s="51"/>
      <c r="D81" s="49"/>
    </row>
    <row r="82" spans="1:4" x14ac:dyDescent="0.2">
      <c r="A82" s="49"/>
      <c r="B82" s="49"/>
      <c r="C82" s="51"/>
      <c r="D82" s="49"/>
    </row>
    <row r="83" spans="1:4" x14ac:dyDescent="0.2">
      <c r="A83" s="49"/>
      <c r="B83" s="55"/>
      <c r="C83" s="51"/>
      <c r="D83" s="49"/>
    </row>
    <row r="84" spans="1:4" x14ac:dyDescent="0.2">
      <c r="A84" s="49"/>
      <c r="B84" s="49"/>
      <c r="C84" s="51"/>
      <c r="D84" s="49"/>
    </row>
    <row r="85" spans="1:4" x14ac:dyDescent="0.2">
      <c r="A85" s="49"/>
      <c r="B85" s="49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49"/>
      <c r="D87" s="49"/>
    </row>
    <row r="88" spans="1:4" x14ac:dyDescent="0.2">
      <c r="A88" s="49"/>
      <c r="B88" s="49"/>
      <c r="C88" s="49"/>
      <c r="D88" s="49"/>
    </row>
    <row r="89" spans="1:4" x14ac:dyDescent="0.2">
      <c r="A89" s="49"/>
      <c r="B89" s="49"/>
      <c r="C89" s="51"/>
      <c r="D89" s="49"/>
    </row>
    <row r="90" spans="1:4" x14ac:dyDescent="0.2">
      <c r="A90" s="49"/>
      <c r="B90" s="49"/>
      <c r="C90" s="51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49"/>
      <c r="D96" s="49"/>
    </row>
    <row r="97" spans="1:4" x14ac:dyDescent="0.2">
      <c r="A97" s="49"/>
      <c r="B97" s="49"/>
      <c r="C97" s="49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74" spans="1:1" x14ac:dyDescent="0.2">
      <c r="A174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8FD5-9035-4EAC-9D54-74C074593132}">
  <sheetPr>
    <tabColor indexed="46"/>
    <pageSetUpPr fitToPage="1"/>
  </sheetPr>
  <dimension ref="A1:K174"/>
  <sheetViews>
    <sheetView showGridLines="0" showWhiteSpace="0" zoomScaleNormal="100" workbookViewId="0">
      <selection activeCell="G53" sqref="G53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66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2270839284.8899999</v>
      </c>
      <c r="C8" s="19">
        <v>14185552.880000001</v>
      </c>
      <c r="D8" s="19">
        <v>271321912.44</v>
      </c>
      <c r="E8" s="19">
        <v>140331954.05000001</v>
      </c>
      <c r="F8" s="19"/>
      <c r="G8" s="19">
        <f>+B8+C8+D8+E8</f>
        <v>2696678704.2600002</v>
      </c>
      <c r="H8" s="8"/>
    </row>
    <row r="9" spans="1:9" ht="12.75" customHeight="1" x14ac:dyDescent="0.2">
      <c r="A9" s="20" t="s">
        <v>12</v>
      </c>
      <c r="B9" s="21">
        <v>1822525619.4000001</v>
      </c>
      <c r="C9" s="22">
        <v>12827753.300000001</v>
      </c>
      <c r="D9" s="22">
        <v>215315850.40000001</v>
      </c>
      <c r="E9" s="22">
        <v>112529256.48999999</v>
      </c>
      <c r="F9" s="22">
        <v>659071687.19000006</v>
      </c>
      <c r="G9" s="19">
        <f t="shared" ref="G9:G18" si="0">+B9+C9+D9+E9+F9</f>
        <v>2822270166.7800002</v>
      </c>
      <c r="H9" s="8"/>
    </row>
    <row r="10" spans="1:9" ht="12.75" customHeight="1" x14ac:dyDescent="0.2">
      <c r="A10" s="20" t="s">
        <v>13</v>
      </c>
      <c r="B10" s="21">
        <v>2990451227.1999998</v>
      </c>
      <c r="C10" s="22">
        <v>16411926.699999999</v>
      </c>
      <c r="D10" s="22">
        <v>358370518.29000002</v>
      </c>
      <c r="E10" s="22">
        <v>184707142.69</v>
      </c>
      <c r="F10" s="22"/>
      <c r="G10" s="19">
        <f t="shared" si="0"/>
        <v>3549940814.8799996</v>
      </c>
      <c r="H10" s="8"/>
    </row>
    <row r="11" spans="1:9" ht="12.75" customHeight="1" x14ac:dyDescent="0.2">
      <c r="A11" s="20" t="s">
        <v>14</v>
      </c>
      <c r="B11" s="21">
        <v>3932765582.1199999</v>
      </c>
      <c r="C11" s="22">
        <v>30723632.390000001</v>
      </c>
      <c r="D11" s="22">
        <v>473575878.29000002</v>
      </c>
      <c r="E11" s="22">
        <v>243113650.34</v>
      </c>
      <c r="F11" s="22"/>
      <c r="G11" s="19">
        <f t="shared" si="0"/>
        <v>4680178743.1400003</v>
      </c>
      <c r="H11" s="8"/>
    </row>
    <row r="12" spans="1:9" ht="12.75" customHeight="1" x14ac:dyDescent="0.2">
      <c r="A12" s="23" t="s">
        <v>15</v>
      </c>
      <c r="B12" s="21">
        <v>94800584.010000005</v>
      </c>
      <c r="C12" s="22">
        <v>1235302.56</v>
      </c>
      <c r="D12" s="22">
        <v>10881057.140000001</v>
      </c>
      <c r="E12" s="22">
        <v>5839932.25</v>
      </c>
      <c r="F12" s="22"/>
      <c r="G12" s="19">
        <f t="shared" si="0"/>
        <v>112756875.96000001</v>
      </c>
      <c r="H12" s="8"/>
    </row>
    <row r="13" spans="1:9" ht="12.75" customHeight="1" x14ac:dyDescent="0.2">
      <c r="A13" s="20" t="s">
        <v>16</v>
      </c>
      <c r="B13" s="21">
        <v>29943686.850000001</v>
      </c>
      <c r="C13" s="22">
        <v>41647894.200000003</v>
      </c>
      <c r="D13" s="22">
        <v>3620369.9</v>
      </c>
      <c r="E13" s="22">
        <v>1864471.44</v>
      </c>
      <c r="F13" s="22"/>
      <c r="G13" s="19">
        <f t="shared" si="0"/>
        <v>77076422.390000015</v>
      </c>
      <c r="H13" s="8"/>
      <c r="I13" s="24"/>
    </row>
    <row r="14" spans="1:9" ht="12.75" customHeight="1" x14ac:dyDescent="0.2">
      <c r="A14" s="20" t="s">
        <v>17</v>
      </c>
      <c r="B14" s="21">
        <v>62543310.149999999</v>
      </c>
      <c r="C14" s="22">
        <v>56759080.130000003</v>
      </c>
      <c r="D14" s="22">
        <v>7787942.3700000001</v>
      </c>
      <c r="E14" s="22">
        <v>3907311.77</v>
      </c>
      <c r="F14" s="22"/>
      <c r="G14" s="19">
        <f t="shared" si="0"/>
        <v>130997644.42</v>
      </c>
      <c r="H14" s="8"/>
    </row>
    <row r="15" spans="1:9" ht="12.75" customHeight="1" x14ac:dyDescent="0.2">
      <c r="A15" s="20" t="s">
        <v>18</v>
      </c>
      <c r="B15" s="21">
        <v>476770804.42000002</v>
      </c>
      <c r="C15" s="22">
        <v>2387227.77</v>
      </c>
      <c r="D15" s="22">
        <v>0</v>
      </c>
      <c r="E15" s="22">
        <v>29010264.09</v>
      </c>
      <c r="F15" s="22"/>
      <c r="G15" s="19">
        <f t="shared" si="0"/>
        <v>508168296.27999997</v>
      </c>
      <c r="H15" s="8"/>
    </row>
    <row r="16" spans="1:9" ht="12.75" customHeight="1" x14ac:dyDescent="0.2">
      <c r="A16" s="20" t="s">
        <v>19</v>
      </c>
      <c r="B16" s="21">
        <v>0</v>
      </c>
      <c r="C16" s="22">
        <v>0</v>
      </c>
      <c r="D16" s="22">
        <v>46828161.700000003</v>
      </c>
      <c r="E16" s="22">
        <v>0</v>
      </c>
      <c r="F16" s="22"/>
      <c r="G16" s="19">
        <f t="shared" si="0"/>
        <v>46828161.700000003</v>
      </c>
      <c r="H16" s="8"/>
    </row>
    <row r="17" spans="1:10" ht="12.75" customHeight="1" x14ac:dyDescent="0.2">
      <c r="A17" s="20" t="s">
        <v>20</v>
      </c>
      <c r="B17" s="21">
        <v>1577723399</v>
      </c>
      <c r="C17" s="22">
        <v>677696496.95000005</v>
      </c>
      <c r="D17" s="22">
        <v>193699465.11000001</v>
      </c>
      <c r="E17" s="22">
        <v>98380242.450000003</v>
      </c>
      <c r="F17" s="22"/>
      <c r="G17" s="19">
        <f t="shared" si="0"/>
        <v>2547499603.5099998</v>
      </c>
      <c r="H17" s="8"/>
    </row>
    <row r="18" spans="1:10" ht="12.75" customHeight="1" x14ac:dyDescent="0.2">
      <c r="A18" s="25" t="s">
        <v>21</v>
      </c>
      <c r="B18" s="26"/>
      <c r="C18" s="22"/>
      <c r="D18" s="22"/>
      <c r="E18" s="22">
        <v>115337391.76000001</v>
      </c>
      <c r="F18" s="22">
        <v>0</v>
      </c>
      <c r="G18" s="19">
        <f t="shared" si="0"/>
        <v>115337391.76000001</v>
      </c>
      <c r="H18" s="8"/>
      <c r="I18" s="8"/>
    </row>
    <row r="19" spans="1:10" ht="15" customHeight="1" thickBot="1" x14ac:dyDescent="0.3">
      <c r="A19" s="27" t="s">
        <v>22</v>
      </c>
      <c r="B19" s="28">
        <f t="shared" ref="B19:G19" si="1">SUM(B8:B18)</f>
        <v>13258363498.040001</v>
      </c>
      <c r="C19" s="29">
        <f t="shared" si="1"/>
        <v>853874866.88000011</v>
      </c>
      <c r="D19" s="29">
        <f t="shared" si="1"/>
        <v>1581401155.6400003</v>
      </c>
      <c r="E19" s="29">
        <f t="shared" si="1"/>
        <v>935021617.33000016</v>
      </c>
      <c r="F19" s="29">
        <f t="shared" si="1"/>
        <v>659071687.19000006</v>
      </c>
      <c r="G19" s="29">
        <f t="shared" si="1"/>
        <v>17287732825.080002</v>
      </c>
      <c r="H19" s="8"/>
      <c r="I19" s="8"/>
      <c r="J19" s="8"/>
    </row>
    <row r="20" spans="1:10" ht="54" customHeight="1" thickBot="1" x14ac:dyDescent="0.35">
      <c r="A20" s="30" t="s">
        <v>23</v>
      </c>
      <c r="B20" s="13" t="s">
        <v>24</v>
      </c>
      <c r="C20" s="31"/>
      <c r="D20" s="31"/>
      <c r="E20" s="14" t="s">
        <v>8</v>
      </c>
      <c r="F20" s="13" t="s">
        <v>9</v>
      </c>
      <c r="G20" s="14" t="s">
        <v>10</v>
      </c>
    </row>
    <row r="21" spans="1:10" ht="12.75" customHeight="1" x14ac:dyDescent="0.25">
      <c r="A21" s="32" t="s">
        <v>25</v>
      </c>
      <c r="B21" s="33">
        <v>1599435662.6900001</v>
      </c>
      <c r="C21" s="34"/>
      <c r="D21" s="34"/>
      <c r="E21" s="34"/>
      <c r="F21" s="34"/>
      <c r="G21" s="35">
        <f>+B21+C21+D21+E21+F21</f>
        <v>1599435662.6900001</v>
      </c>
    </row>
    <row r="22" spans="1:10" ht="12.75" customHeight="1" x14ac:dyDescent="0.25">
      <c r="A22" s="25" t="s">
        <v>26</v>
      </c>
      <c r="B22" s="59"/>
      <c r="C22" s="34"/>
      <c r="D22" s="34"/>
      <c r="E22" s="37">
        <v>68684788.709999993</v>
      </c>
      <c r="F22" s="34"/>
      <c r="G22" s="35">
        <f>+B22+C22+D22+E22+F22</f>
        <v>68684788.709999993</v>
      </c>
    </row>
    <row r="23" spans="1:10" ht="12.75" customHeight="1" x14ac:dyDescent="0.25">
      <c r="A23" s="25" t="s">
        <v>27</v>
      </c>
      <c r="B23" s="36"/>
      <c r="C23" s="34"/>
      <c r="D23" s="34"/>
      <c r="E23" s="34"/>
      <c r="F23" s="37">
        <v>8084466.3099999996</v>
      </c>
      <c r="G23" s="35">
        <f>+B23+C23+D23+E23+F23</f>
        <v>8084466.3099999996</v>
      </c>
    </row>
    <row r="24" spans="1:10" ht="15" customHeight="1" thickBot="1" x14ac:dyDescent="0.3">
      <c r="A24" s="38" t="s">
        <v>22</v>
      </c>
      <c r="B24" s="39">
        <f>SUM(B21:B23)</f>
        <v>1599435662.6900001</v>
      </c>
      <c r="C24" s="39">
        <f>SUM(C21:C23)</f>
        <v>0</v>
      </c>
      <c r="D24" s="39">
        <f>SUM(D21:D23)</f>
        <v>0</v>
      </c>
      <c r="E24" s="39">
        <f>SUM(E21:E23)</f>
        <v>68684788.709999993</v>
      </c>
      <c r="F24" s="39">
        <f>SUM(F21:F23)</f>
        <v>8084466.3099999996</v>
      </c>
      <c r="G24" s="40">
        <f>+G21+G22+G23</f>
        <v>1676204917.71</v>
      </c>
      <c r="H24" s="8"/>
    </row>
    <row r="25" spans="1:10" ht="60" customHeight="1" thickBot="1" x14ac:dyDescent="0.3">
      <c r="A25" s="41" t="s">
        <v>28</v>
      </c>
      <c r="B25" s="13" t="s">
        <v>29</v>
      </c>
      <c r="C25" s="13" t="s">
        <v>30</v>
      </c>
      <c r="D25" s="42" t="s">
        <v>31</v>
      </c>
      <c r="E25" s="42" t="s">
        <v>32</v>
      </c>
      <c r="F25" s="42" t="s">
        <v>33</v>
      </c>
      <c r="G25" s="14" t="s">
        <v>10</v>
      </c>
    </row>
    <row r="26" spans="1:10" ht="12.75" customHeight="1" x14ac:dyDescent="0.2">
      <c r="A26" s="32" t="s">
        <v>34</v>
      </c>
      <c r="B26" s="43">
        <v>104575535.13</v>
      </c>
      <c r="C26" s="19">
        <v>968688</v>
      </c>
      <c r="D26" s="44"/>
      <c r="E26" s="45"/>
      <c r="F26" s="44"/>
      <c r="G26" s="46">
        <f t="shared" ref="G26:G52" si="2">SUM(B26:F26)</f>
        <v>105544223.13</v>
      </c>
    </row>
    <row r="27" spans="1:10" ht="12.75" customHeight="1" x14ac:dyDescent="0.2">
      <c r="A27" s="25" t="s">
        <v>35</v>
      </c>
      <c r="B27" s="37">
        <v>286151750.55000001</v>
      </c>
      <c r="C27" s="22">
        <v>2559195</v>
      </c>
      <c r="D27" s="34"/>
      <c r="E27" s="34"/>
      <c r="F27" s="34"/>
      <c r="G27" s="46">
        <f t="shared" si="2"/>
        <v>288710945.55000001</v>
      </c>
    </row>
    <row r="28" spans="1:10" s="49" customFormat="1" ht="12.75" customHeight="1" x14ac:dyDescent="0.2">
      <c r="A28" s="47" t="s">
        <v>36</v>
      </c>
      <c r="B28" s="48">
        <v>53836837.600000001</v>
      </c>
      <c r="C28" s="22">
        <v>0</v>
      </c>
      <c r="D28" s="34"/>
      <c r="E28" s="34"/>
      <c r="F28" s="34"/>
      <c r="G28" s="43">
        <f t="shared" si="2"/>
        <v>53836837.600000001</v>
      </c>
    </row>
    <row r="29" spans="1:10" s="49" customFormat="1" ht="12.75" customHeight="1" x14ac:dyDescent="0.2">
      <c r="A29" s="47" t="s">
        <v>37</v>
      </c>
      <c r="B29" s="48">
        <v>126843234.48</v>
      </c>
      <c r="C29" s="22">
        <v>994032</v>
      </c>
      <c r="D29" s="34"/>
      <c r="E29" s="34"/>
      <c r="F29" s="34"/>
      <c r="G29" s="43">
        <f t="shared" si="2"/>
        <v>127837266.48</v>
      </c>
    </row>
    <row r="30" spans="1:10" s="49" customFormat="1" ht="12.75" customHeight="1" x14ac:dyDescent="0.2">
      <c r="A30" s="47" t="s">
        <v>38</v>
      </c>
      <c r="B30" s="48">
        <v>290497842.07999998</v>
      </c>
      <c r="C30" s="22">
        <v>2724513</v>
      </c>
      <c r="D30" s="34"/>
      <c r="E30" s="34"/>
      <c r="F30" s="34"/>
      <c r="G30" s="43">
        <f t="shared" si="2"/>
        <v>293222355.07999998</v>
      </c>
    </row>
    <row r="31" spans="1:10" s="49" customFormat="1" ht="12.75" customHeight="1" x14ac:dyDescent="0.2">
      <c r="A31" s="47" t="s">
        <v>39</v>
      </c>
      <c r="B31" s="37">
        <v>194006316.21000001</v>
      </c>
      <c r="C31" s="22">
        <v>1733526</v>
      </c>
      <c r="D31" s="34"/>
      <c r="E31" s="34"/>
      <c r="F31" s="34"/>
      <c r="G31" s="43">
        <f t="shared" si="2"/>
        <v>195739842.21000001</v>
      </c>
    </row>
    <row r="32" spans="1:10" s="49" customFormat="1" ht="12.75" customHeight="1" x14ac:dyDescent="0.2">
      <c r="A32" s="47" t="s">
        <v>40</v>
      </c>
      <c r="B32" s="37">
        <v>280473124.47000003</v>
      </c>
      <c r="C32" s="22">
        <v>2591496</v>
      </c>
      <c r="D32" s="34"/>
      <c r="E32" s="34"/>
      <c r="F32" s="34"/>
      <c r="G32" s="43">
        <f t="shared" si="2"/>
        <v>283064620.47000003</v>
      </c>
    </row>
    <row r="33" spans="1:11" s="49" customFormat="1" ht="12.75" customHeight="1" x14ac:dyDescent="0.2">
      <c r="A33" s="47" t="s">
        <v>41</v>
      </c>
      <c r="B33" s="37">
        <v>1861132936.1600001</v>
      </c>
      <c r="C33" s="22">
        <v>17331103.5</v>
      </c>
      <c r="D33" s="34"/>
      <c r="E33" s="34"/>
      <c r="F33" s="34"/>
      <c r="G33" s="43">
        <f t="shared" si="2"/>
        <v>1878464039.6600001</v>
      </c>
    </row>
    <row r="34" spans="1:11" s="49" customFormat="1" ht="12.75" customHeight="1" x14ac:dyDescent="0.2">
      <c r="A34" s="47" t="s">
        <v>42</v>
      </c>
      <c r="B34" s="37">
        <v>159488562.59999999</v>
      </c>
      <c r="C34" s="22">
        <v>1433377.5</v>
      </c>
      <c r="D34" s="34"/>
      <c r="E34" s="34"/>
      <c r="F34" s="34"/>
      <c r="G34" s="43">
        <f t="shared" si="2"/>
        <v>160921940.09999999</v>
      </c>
    </row>
    <row r="35" spans="1:11" s="49" customFormat="1" ht="12.75" customHeight="1" x14ac:dyDescent="0.2">
      <c r="A35" s="47" t="s">
        <v>43</v>
      </c>
      <c r="B35" s="37">
        <v>716275762.75</v>
      </c>
      <c r="C35" s="22">
        <v>6480963</v>
      </c>
      <c r="D35" s="34"/>
      <c r="E35" s="34"/>
      <c r="F35" s="34"/>
      <c r="G35" s="43">
        <f t="shared" si="2"/>
        <v>722756725.75</v>
      </c>
    </row>
    <row r="36" spans="1:11" s="49" customFormat="1" ht="12.75" customHeight="1" x14ac:dyDescent="0.2">
      <c r="A36" s="47" t="s">
        <v>44</v>
      </c>
      <c r="B36" s="37">
        <v>5620325811.3900003</v>
      </c>
      <c r="C36" s="22">
        <v>51318990</v>
      </c>
      <c r="D36" s="34"/>
      <c r="E36" s="34"/>
      <c r="F36" s="34"/>
      <c r="G36" s="43">
        <f t="shared" si="2"/>
        <v>5671644801.3900003</v>
      </c>
    </row>
    <row r="37" spans="1:11" s="49" customFormat="1" ht="12.75" customHeight="1" x14ac:dyDescent="0.2">
      <c r="A37" s="47" t="s">
        <v>45</v>
      </c>
      <c r="B37" s="37">
        <v>10140792.75</v>
      </c>
      <c r="C37" s="22">
        <v>99063</v>
      </c>
      <c r="D37" s="34"/>
      <c r="E37" s="34"/>
      <c r="F37" s="34"/>
      <c r="G37" s="43">
        <f t="shared" si="2"/>
        <v>10239855.75</v>
      </c>
    </row>
    <row r="38" spans="1:11" s="49" customFormat="1" ht="12.75" customHeight="1" x14ac:dyDescent="0.2">
      <c r="A38" s="47" t="s">
        <v>46</v>
      </c>
      <c r="B38" s="37">
        <v>174800212.25999999</v>
      </c>
      <c r="C38" s="22">
        <v>1633383</v>
      </c>
      <c r="D38" s="34"/>
      <c r="E38" s="34"/>
      <c r="F38" s="34"/>
      <c r="G38" s="43">
        <f t="shared" si="2"/>
        <v>176433595.25999999</v>
      </c>
    </row>
    <row r="39" spans="1:11" s="49" customFormat="1" ht="12.75" customHeight="1" x14ac:dyDescent="0.2">
      <c r="A39" s="47" t="s">
        <v>47</v>
      </c>
      <c r="B39" s="37">
        <v>576244289.27999997</v>
      </c>
      <c r="C39" s="22">
        <v>5646573</v>
      </c>
      <c r="D39" s="34"/>
      <c r="E39" s="34"/>
      <c r="F39" s="34"/>
      <c r="G39" s="43">
        <f t="shared" si="2"/>
        <v>581890862.27999997</v>
      </c>
    </row>
    <row r="40" spans="1:11" s="49" customFormat="1" ht="12.75" customHeight="1" x14ac:dyDescent="0.2">
      <c r="A40" s="47" t="s">
        <v>48</v>
      </c>
      <c r="B40" s="50">
        <v>18093996.920000002</v>
      </c>
      <c r="C40" s="22">
        <v>0</v>
      </c>
      <c r="D40" s="34"/>
      <c r="E40" s="34"/>
      <c r="F40" s="34"/>
      <c r="G40" s="43">
        <f t="shared" si="2"/>
        <v>18093996.920000002</v>
      </c>
    </row>
    <row r="41" spans="1:11" s="49" customFormat="1" ht="12.75" customHeight="1" x14ac:dyDescent="0.2">
      <c r="A41" s="47" t="s">
        <v>49</v>
      </c>
      <c r="B41" s="37">
        <v>215856652.77000001</v>
      </c>
      <c r="C41" s="22">
        <v>1939035</v>
      </c>
      <c r="D41" s="34"/>
      <c r="E41" s="34"/>
      <c r="F41" s="34"/>
      <c r="G41" s="43">
        <f t="shared" si="2"/>
        <v>217795687.77000001</v>
      </c>
    </row>
    <row r="42" spans="1:11" s="49" customFormat="1" ht="12.75" customHeight="1" x14ac:dyDescent="0.2">
      <c r="A42" s="47" t="s">
        <v>50</v>
      </c>
      <c r="B42" s="21">
        <v>2538959881.0500002</v>
      </c>
      <c r="C42" s="22">
        <v>23493105</v>
      </c>
      <c r="D42" s="34"/>
      <c r="E42" s="34"/>
      <c r="F42" s="34"/>
      <c r="G42" s="43">
        <f t="shared" si="2"/>
        <v>2562452986.0500002</v>
      </c>
    </row>
    <row r="43" spans="1:11" s="49" customFormat="1" ht="12.75" customHeight="1" x14ac:dyDescent="0.2">
      <c r="A43" s="47" t="s">
        <v>51</v>
      </c>
      <c r="B43" s="21">
        <v>36876010.049999997</v>
      </c>
      <c r="C43" s="22">
        <v>360153</v>
      </c>
      <c r="D43" s="34"/>
      <c r="E43" s="34"/>
      <c r="F43" s="34"/>
      <c r="G43" s="43">
        <f t="shared" si="2"/>
        <v>37236163.049999997</v>
      </c>
    </row>
    <row r="44" spans="1:11" s="49" customFormat="1" ht="12.75" customHeight="1" x14ac:dyDescent="0.2">
      <c r="A44" s="47" t="s">
        <v>52</v>
      </c>
      <c r="B44" s="37">
        <v>2617109312.2399998</v>
      </c>
      <c r="C44" s="22">
        <v>24452262</v>
      </c>
      <c r="D44" s="34"/>
      <c r="E44" s="34"/>
      <c r="F44" s="34"/>
      <c r="G44" s="43">
        <f t="shared" si="2"/>
        <v>2641561574.2399998</v>
      </c>
    </row>
    <row r="45" spans="1:11" s="49" customFormat="1" ht="12.75" customHeight="1" x14ac:dyDescent="0.2">
      <c r="A45" s="47" t="s">
        <v>53</v>
      </c>
      <c r="B45" s="21">
        <v>66487207.68</v>
      </c>
      <c r="C45" s="22">
        <v>0</v>
      </c>
      <c r="D45" s="34"/>
      <c r="E45" s="34"/>
      <c r="F45" s="34"/>
      <c r="G45" s="43">
        <f t="shared" si="2"/>
        <v>66487207.68</v>
      </c>
    </row>
    <row r="46" spans="1:11" s="49" customFormat="1" ht="12.75" customHeight="1" x14ac:dyDescent="0.2">
      <c r="A46" s="47" t="s">
        <v>54</v>
      </c>
      <c r="B46" s="37">
        <v>90830542.200000003</v>
      </c>
      <c r="C46" s="22">
        <v>798333</v>
      </c>
      <c r="D46" s="34"/>
      <c r="E46" s="34"/>
      <c r="F46" s="34"/>
      <c r="G46" s="43">
        <f t="shared" si="2"/>
        <v>91628875.200000003</v>
      </c>
      <c r="K46" s="51"/>
    </row>
    <row r="47" spans="1:11" ht="12.75" customHeight="1" x14ac:dyDescent="0.2">
      <c r="A47" s="47" t="s">
        <v>55</v>
      </c>
      <c r="B47" s="21">
        <v>124023128.40000001</v>
      </c>
      <c r="C47" s="22">
        <v>1211752.5</v>
      </c>
      <c r="D47" s="34"/>
      <c r="E47" s="34"/>
      <c r="F47" s="34"/>
      <c r="G47" s="46">
        <f t="shared" si="2"/>
        <v>125234880.90000001</v>
      </c>
    </row>
    <row r="48" spans="1:11" ht="12.75" customHeight="1" x14ac:dyDescent="0.2">
      <c r="A48" s="25" t="s">
        <v>56</v>
      </c>
      <c r="B48" s="37">
        <v>122814725.76000001</v>
      </c>
      <c r="C48" s="22">
        <v>1109412</v>
      </c>
      <c r="D48" s="34"/>
      <c r="E48" s="34"/>
      <c r="F48" s="34"/>
      <c r="G48" s="46">
        <f t="shared" si="2"/>
        <v>123924137.76000001</v>
      </c>
    </row>
    <row r="49" spans="1:7" ht="12.75" customHeight="1" x14ac:dyDescent="0.2">
      <c r="A49" s="25" t="s">
        <v>58</v>
      </c>
      <c r="B49" s="37">
        <v>16164833.85</v>
      </c>
      <c r="C49" s="22">
        <v>148329</v>
      </c>
      <c r="D49" s="34"/>
      <c r="E49" s="34"/>
      <c r="F49" s="34"/>
      <c r="G49" s="46">
        <f t="shared" si="2"/>
        <v>16313162.85</v>
      </c>
    </row>
    <row r="50" spans="1:7" ht="12.75" customHeight="1" x14ac:dyDescent="0.2">
      <c r="A50" s="25" t="s">
        <v>59</v>
      </c>
      <c r="B50" s="37"/>
      <c r="C50" s="22">
        <v>0</v>
      </c>
      <c r="D50" s="51">
        <v>123525420</v>
      </c>
      <c r="E50" s="34"/>
      <c r="F50" s="34"/>
      <c r="G50" s="46">
        <f t="shared" si="2"/>
        <v>123525420</v>
      </c>
    </row>
    <row r="51" spans="1:7" ht="12.75" customHeight="1" x14ac:dyDescent="0.2">
      <c r="A51" s="25" t="s">
        <v>60</v>
      </c>
      <c r="B51" s="37"/>
      <c r="C51" s="22">
        <v>0</v>
      </c>
      <c r="D51" s="34"/>
      <c r="E51" s="37">
        <v>764839357.04999995</v>
      </c>
      <c r="F51" s="22"/>
      <c r="G51" s="46">
        <f t="shared" si="2"/>
        <v>764839357.04999995</v>
      </c>
    </row>
    <row r="52" spans="1:7" ht="12.75" customHeight="1" x14ac:dyDescent="0.2">
      <c r="A52" s="25" t="s">
        <v>61</v>
      </c>
      <c r="B52" s="37"/>
      <c r="C52" s="58">
        <v>0</v>
      </c>
      <c r="D52" s="34"/>
      <c r="E52" s="37"/>
      <c r="F52" s="37">
        <v>111720603.09</v>
      </c>
      <c r="G52" s="46">
        <f t="shared" si="2"/>
        <v>111720603.09</v>
      </c>
    </row>
    <row r="53" spans="1:7" ht="27" customHeight="1" x14ac:dyDescent="0.25">
      <c r="A53" s="52" t="s">
        <v>22</v>
      </c>
      <c r="B53" s="28">
        <f t="shared" ref="B53:G53" si="3">SUM(B26:B52)</f>
        <v>16302009298.630001</v>
      </c>
      <c r="C53" s="28">
        <f t="shared" si="3"/>
        <v>149027284.5</v>
      </c>
      <c r="D53" s="28">
        <f t="shared" si="3"/>
        <v>123525420</v>
      </c>
      <c r="E53" s="28">
        <f t="shared" si="3"/>
        <v>764839357.04999995</v>
      </c>
      <c r="F53" s="28">
        <f t="shared" si="3"/>
        <v>111720603.09</v>
      </c>
      <c r="G53" s="53">
        <f t="shared" si="3"/>
        <v>17451121963.27</v>
      </c>
    </row>
    <row r="54" spans="1:7" x14ac:dyDescent="0.2">
      <c r="B54" s="8"/>
      <c r="C54" s="57"/>
      <c r="G54" s="57"/>
    </row>
    <row r="55" spans="1:7" ht="15" x14ac:dyDescent="0.25">
      <c r="B55" s="8"/>
      <c r="C55" s="56"/>
      <c r="G55" s="4"/>
    </row>
    <row r="56" spans="1:7" ht="15" x14ac:dyDescent="0.25">
      <c r="B56" s="8"/>
      <c r="E56" s="8"/>
      <c r="F56" s="4"/>
      <c r="G56" s="8"/>
    </row>
    <row r="57" spans="1:7" x14ac:dyDescent="0.2">
      <c r="B57" s="8"/>
      <c r="F57" s="8"/>
      <c r="G57" s="8"/>
    </row>
    <row r="58" spans="1:7" ht="15" x14ac:dyDescent="0.25">
      <c r="B58" s="4"/>
      <c r="C58" s="8"/>
    </row>
    <row r="59" spans="1:7" x14ac:dyDescent="0.2">
      <c r="B59" s="8"/>
      <c r="G59" s="8"/>
    </row>
    <row r="60" spans="1:7" ht="15" x14ac:dyDescent="0.25">
      <c r="B60" s="8"/>
      <c r="D60" s="4"/>
    </row>
    <row r="61" spans="1:7" ht="15" x14ac:dyDescent="0.25">
      <c r="B61" s="8"/>
      <c r="D61" s="4"/>
      <c r="E61" s="8"/>
    </row>
    <row r="62" spans="1:7" ht="15" x14ac:dyDescent="0.25">
      <c r="B62" s="8"/>
      <c r="C62" s="54"/>
      <c r="D62" s="4"/>
    </row>
    <row r="63" spans="1:7" ht="15" x14ac:dyDescent="0.25">
      <c r="B63" s="8"/>
      <c r="C63" s="4"/>
      <c r="D63" s="4"/>
    </row>
    <row r="64" spans="1:7" ht="15" x14ac:dyDescent="0.25">
      <c r="B64" s="4"/>
      <c r="C64" s="4"/>
      <c r="D64" s="4"/>
    </row>
    <row r="65" spans="1:4" ht="15" x14ac:dyDescent="0.25">
      <c r="B65" s="8"/>
      <c r="C65" s="4"/>
      <c r="D65" s="4"/>
    </row>
    <row r="66" spans="1:4" ht="15" x14ac:dyDescent="0.25">
      <c r="C66" s="4"/>
    </row>
    <row r="67" spans="1:4" ht="15" x14ac:dyDescent="0.25">
      <c r="B67" s="4"/>
      <c r="C67" s="4"/>
    </row>
    <row r="68" spans="1:4" ht="15" x14ac:dyDescent="0.25">
      <c r="B68" s="4"/>
      <c r="C68" s="4"/>
    </row>
    <row r="69" spans="1:4" ht="15" x14ac:dyDescent="0.25">
      <c r="B69" s="4"/>
      <c r="C69" s="4"/>
    </row>
    <row r="70" spans="1:4" x14ac:dyDescent="0.2">
      <c r="A70" s="49"/>
      <c r="B70" s="51"/>
      <c r="C70" s="51"/>
      <c r="D70" s="49"/>
    </row>
    <row r="71" spans="1:4" x14ac:dyDescent="0.2">
      <c r="A71" s="49"/>
      <c r="B71" s="51"/>
      <c r="C71" s="51"/>
      <c r="D71" s="49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49"/>
      <c r="C77" s="51"/>
      <c r="D77" s="49"/>
    </row>
    <row r="78" spans="1:4" x14ac:dyDescent="0.2">
      <c r="A78" s="49"/>
      <c r="B78" s="49"/>
      <c r="C78" s="49"/>
      <c r="D78" s="49"/>
    </row>
    <row r="79" spans="1:4" x14ac:dyDescent="0.2">
      <c r="A79" s="49"/>
      <c r="B79" s="49"/>
      <c r="C79" s="51"/>
      <c r="D79" s="49"/>
    </row>
    <row r="80" spans="1:4" x14ac:dyDescent="0.2">
      <c r="A80" s="49"/>
      <c r="B80" s="49"/>
      <c r="C80" s="51"/>
      <c r="D80" s="49"/>
    </row>
    <row r="81" spans="1:4" x14ac:dyDescent="0.2">
      <c r="A81" s="49"/>
      <c r="B81" s="51"/>
      <c r="C81" s="51"/>
      <c r="D81" s="49"/>
    </row>
    <row r="82" spans="1:4" x14ac:dyDescent="0.2">
      <c r="A82" s="49"/>
      <c r="B82" s="49"/>
      <c r="C82" s="51"/>
      <c r="D82" s="49"/>
    </row>
    <row r="83" spans="1:4" x14ac:dyDescent="0.2">
      <c r="A83" s="49"/>
      <c r="B83" s="55"/>
      <c r="C83" s="51"/>
      <c r="D83" s="49"/>
    </row>
    <row r="84" spans="1:4" x14ac:dyDescent="0.2">
      <c r="A84" s="49"/>
      <c r="B84" s="49"/>
      <c r="C84" s="51"/>
      <c r="D84" s="49"/>
    </row>
    <row r="85" spans="1:4" x14ac:dyDescent="0.2">
      <c r="A85" s="49"/>
      <c r="B85" s="49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49"/>
      <c r="D87" s="49"/>
    </row>
    <row r="88" spans="1:4" x14ac:dyDescent="0.2">
      <c r="A88" s="49"/>
      <c r="B88" s="49"/>
      <c r="C88" s="49"/>
      <c r="D88" s="49"/>
    </row>
    <row r="89" spans="1:4" x14ac:dyDescent="0.2">
      <c r="A89" s="49"/>
      <c r="B89" s="49"/>
      <c r="C89" s="51"/>
      <c r="D89" s="49"/>
    </row>
    <row r="90" spans="1:4" x14ac:dyDescent="0.2">
      <c r="A90" s="49"/>
      <c r="B90" s="49"/>
      <c r="C90" s="51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49"/>
      <c r="D96" s="49"/>
    </row>
    <row r="97" spans="1:4" x14ac:dyDescent="0.2">
      <c r="A97" s="49"/>
      <c r="B97" s="49"/>
      <c r="C97" s="49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74" spans="1:1" x14ac:dyDescent="0.2">
      <c r="A174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55A0-70CA-4F2C-B440-B3F8120A42C7}">
  <sheetPr>
    <tabColor indexed="46"/>
    <pageSetUpPr fitToPage="1"/>
  </sheetPr>
  <dimension ref="A1:K175"/>
  <sheetViews>
    <sheetView showGridLines="0" showWhiteSpace="0" zoomScaleNormal="100" workbookViewId="0">
      <selection activeCell="C10" sqref="C10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68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2737880128.48</v>
      </c>
      <c r="C8" s="19">
        <v>14912021.800000001</v>
      </c>
      <c r="D8" s="19">
        <v>327077514.89999998</v>
      </c>
      <c r="E8" s="19">
        <v>169194983.28</v>
      </c>
      <c r="F8" s="19"/>
      <c r="G8" s="19">
        <f>+B8+C8+D8+E8</f>
        <v>3249064648.4600005</v>
      </c>
      <c r="H8" s="8"/>
    </row>
    <row r="9" spans="1:9" ht="12.75" customHeight="1" x14ac:dyDescent="0.2">
      <c r="A9" s="20" t="s">
        <v>12</v>
      </c>
      <c r="B9" s="21">
        <v>2202574170.27</v>
      </c>
      <c r="C9" s="22">
        <v>13392165.6</v>
      </c>
      <c r="D9" s="22">
        <v>260214583.25</v>
      </c>
      <c r="E9" s="22">
        <v>136022198.90000001</v>
      </c>
      <c r="F9" s="22">
        <v>794121525.02999997</v>
      </c>
      <c r="G9" s="19">
        <f t="shared" ref="G9:G18" si="0">+B9+C9+D9+E9+F9</f>
        <v>3406324643.0500002</v>
      </c>
      <c r="H9" s="8"/>
    </row>
    <row r="10" spans="1:9" ht="12.75" customHeight="1" x14ac:dyDescent="0.2">
      <c r="A10" s="20" t="s">
        <v>13</v>
      </c>
      <c r="B10" s="21">
        <v>3599553121.1700001</v>
      </c>
      <c r="C10" s="22">
        <v>17111074.059999999</v>
      </c>
      <c r="D10" s="22">
        <v>431300301.04000002</v>
      </c>
      <c r="E10" s="22">
        <v>222303255.56</v>
      </c>
      <c r="F10" s="22"/>
      <c r="G10" s="19">
        <f t="shared" si="0"/>
        <v>4270267751.8299999</v>
      </c>
      <c r="H10" s="8"/>
    </row>
    <row r="11" spans="1:9" ht="12.75" customHeight="1" x14ac:dyDescent="0.2">
      <c r="A11" s="20" t="s">
        <v>14</v>
      </c>
      <c r="B11" s="21">
        <v>4732350536.75</v>
      </c>
      <c r="C11" s="22">
        <v>32021179.93</v>
      </c>
      <c r="D11" s="22">
        <v>569979439.47000003</v>
      </c>
      <c r="E11" s="22">
        <v>292587063.97000003</v>
      </c>
      <c r="F11" s="22"/>
      <c r="G11" s="19">
        <f t="shared" si="0"/>
        <v>5626938220.1200008</v>
      </c>
      <c r="H11" s="8"/>
    </row>
    <row r="12" spans="1:9" ht="12.75" customHeight="1" x14ac:dyDescent="0.2">
      <c r="A12" s="23" t="s">
        <v>15</v>
      </c>
      <c r="B12" s="21">
        <v>115163124.95999999</v>
      </c>
      <c r="C12" s="22">
        <v>1281934.92</v>
      </c>
      <c r="D12" s="22">
        <v>13226597.35</v>
      </c>
      <c r="E12" s="22">
        <v>7096420.9199999999</v>
      </c>
      <c r="F12" s="22"/>
      <c r="G12" s="19">
        <f t="shared" si="0"/>
        <v>136768078.14999998</v>
      </c>
      <c r="H12" s="8"/>
    </row>
    <row r="13" spans="1:9" ht="12.75" customHeight="1" x14ac:dyDescent="0.2">
      <c r="A13" s="20" t="s">
        <v>16</v>
      </c>
      <c r="B13" s="21">
        <v>30410125.710000001</v>
      </c>
      <c r="C13" s="22">
        <v>41647894.200000003</v>
      </c>
      <c r="D13" s="22">
        <v>3670095.24</v>
      </c>
      <c r="E13" s="22">
        <v>1893087.03</v>
      </c>
      <c r="F13" s="22"/>
      <c r="G13" s="19">
        <f t="shared" si="0"/>
        <v>77621202.179999992</v>
      </c>
      <c r="H13" s="8"/>
      <c r="I13" s="24"/>
    </row>
    <row r="14" spans="1:9" ht="12.75" customHeight="1" x14ac:dyDescent="0.2">
      <c r="A14" s="20" t="s">
        <v>17</v>
      </c>
      <c r="B14" s="21">
        <v>75208716.189999998</v>
      </c>
      <c r="C14" s="22">
        <v>68044924.200000003</v>
      </c>
      <c r="D14" s="22">
        <v>9363574.4399999995</v>
      </c>
      <c r="E14" s="22">
        <v>4698485.3899999997</v>
      </c>
      <c r="F14" s="22"/>
      <c r="G14" s="19">
        <f t="shared" si="0"/>
        <v>157315700.21999997</v>
      </c>
      <c r="H14" s="8"/>
    </row>
    <row r="15" spans="1:9" ht="12.75" customHeight="1" x14ac:dyDescent="0.2">
      <c r="A15" s="20" t="s">
        <v>18</v>
      </c>
      <c r="B15" s="21">
        <v>572251228.38</v>
      </c>
      <c r="C15" s="22">
        <v>2411951.48</v>
      </c>
      <c r="D15" s="22">
        <v>0</v>
      </c>
      <c r="E15" s="22">
        <v>34817380.979999997</v>
      </c>
      <c r="F15" s="22"/>
      <c r="G15" s="19">
        <f t="shared" si="0"/>
        <v>609480560.84000003</v>
      </c>
      <c r="H15" s="8"/>
    </row>
    <row r="16" spans="1:9" ht="12.75" customHeight="1" x14ac:dyDescent="0.2">
      <c r="A16" s="20" t="s">
        <v>19</v>
      </c>
      <c r="B16" s="21">
        <v>0</v>
      </c>
      <c r="C16" s="22"/>
      <c r="D16" s="22">
        <v>56303360.880000003</v>
      </c>
      <c r="E16" s="22">
        <v>0</v>
      </c>
      <c r="F16" s="22"/>
      <c r="G16" s="19">
        <f t="shared" si="0"/>
        <v>56303360.880000003</v>
      </c>
      <c r="H16" s="8"/>
    </row>
    <row r="17" spans="1:10" ht="12.75" customHeight="1" x14ac:dyDescent="0.2">
      <c r="A17" s="20" t="s">
        <v>20</v>
      </c>
      <c r="B17" s="21">
        <v>1901135472.05</v>
      </c>
      <c r="C17" s="22">
        <v>816719408.69000006</v>
      </c>
      <c r="D17" s="22">
        <v>233364546.46000001</v>
      </c>
      <c r="E17" s="22">
        <v>118550661.77</v>
      </c>
      <c r="F17" s="22"/>
      <c r="G17" s="19">
        <f t="shared" si="0"/>
        <v>3069770088.9699998</v>
      </c>
      <c r="H17" s="8"/>
    </row>
    <row r="18" spans="1:10" ht="12.75" customHeight="1" x14ac:dyDescent="0.2">
      <c r="A18" s="25" t="s">
        <v>21</v>
      </c>
      <c r="B18" s="26"/>
      <c r="C18" s="22"/>
      <c r="D18" s="22"/>
      <c r="E18" s="22">
        <v>138971153.31</v>
      </c>
      <c r="F18" s="22">
        <v>0</v>
      </c>
      <c r="G18" s="19">
        <f t="shared" si="0"/>
        <v>138971153.31</v>
      </c>
      <c r="H18" s="8"/>
      <c r="I18" s="8"/>
    </row>
    <row r="19" spans="1:10" ht="15" customHeight="1" thickBot="1" x14ac:dyDescent="0.3">
      <c r="A19" s="27" t="s">
        <v>22</v>
      </c>
      <c r="B19" s="28">
        <f t="shared" ref="B19:G19" si="1">SUM(B8:B18)</f>
        <v>15966526623.959997</v>
      </c>
      <c r="C19" s="29">
        <f t="shared" si="1"/>
        <v>1007542554.88</v>
      </c>
      <c r="D19" s="29">
        <f t="shared" si="1"/>
        <v>1904500013.0300002</v>
      </c>
      <c r="E19" s="29">
        <f t="shared" si="1"/>
        <v>1126134691.1099999</v>
      </c>
      <c r="F19" s="29">
        <f t="shared" si="1"/>
        <v>794121525.02999997</v>
      </c>
      <c r="G19" s="29">
        <f t="shared" si="1"/>
        <v>20798825408.010002</v>
      </c>
      <c r="H19" s="8"/>
      <c r="I19" s="8"/>
      <c r="J19" s="8"/>
    </row>
    <row r="20" spans="1:10" ht="54" customHeight="1" thickBot="1" x14ac:dyDescent="0.35">
      <c r="A20" s="30" t="s">
        <v>23</v>
      </c>
      <c r="B20" s="13" t="s">
        <v>24</v>
      </c>
      <c r="C20" s="31"/>
      <c r="D20" s="31"/>
      <c r="E20" s="14" t="s">
        <v>8</v>
      </c>
      <c r="F20" s="13" t="s">
        <v>9</v>
      </c>
      <c r="G20" s="14" t="s">
        <v>10</v>
      </c>
    </row>
    <row r="21" spans="1:10" ht="12.75" customHeight="1" x14ac:dyDescent="0.25">
      <c r="A21" s="32" t="s">
        <v>25</v>
      </c>
      <c r="B21" s="33">
        <v>1904486296.52</v>
      </c>
      <c r="C21" s="34"/>
      <c r="D21" s="34"/>
      <c r="E21" s="34"/>
      <c r="F21" s="34"/>
      <c r="G21" s="35">
        <f>+B21+C21+D21+E21+F21</f>
        <v>1904486296.52</v>
      </c>
    </row>
    <row r="22" spans="1:10" ht="12.75" customHeight="1" x14ac:dyDescent="0.25">
      <c r="A22" s="25" t="s">
        <v>26</v>
      </c>
      <c r="B22" s="36"/>
      <c r="C22" s="34"/>
      <c r="D22" s="34"/>
      <c r="E22" s="37">
        <v>82838871.930000007</v>
      </c>
      <c r="F22" s="34"/>
      <c r="G22" s="35">
        <f>+B22+C22+D22+E22+F22</f>
        <v>82838871.930000007</v>
      </c>
    </row>
    <row r="23" spans="1:10" ht="12.75" customHeight="1" x14ac:dyDescent="0.25">
      <c r="A23" s="25" t="s">
        <v>27</v>
      </c>
      <c r="B23" s="36"/>
      <c r="C23" s="34"/>
      <c r="D23" s="34"/>
      <c r="E23" s="34"/>
      <c r="F23" s="37">
        <v>8538574.9299999997</v>
      </c>
      <c r="G23" s="35">
        <f>+B23+C23+D23+E23+F23</f>
        <v>8538574.9299999997</v>
      </c>
    </row>
    <row r="24" spans="1:10" ht="15" customHeight="1" thickBot="1" x14ac:dyDescent="0.3">
      <c r="A24" s="38" t="s">
        <v>22</v>
      </c>
      <c r="B24" s="39">
        <f>SUM(B21:B23)</f>
        <v>1904486296.52</v>
      </c>
      <c r="C24" s="39">
        <f>SUM(C21:C23)</f>
        <v>0</v>
      </c>
      <c r="D24" s="39">
        <f>SUM(D21:D23)</f>
        <v>0</v>
      </c>
      <c r="E24" s="39">
        <f>SUM(E21:E23)</f>
        <v>82838871.930000007</v>
      </c>
      <c r="F24" s="39">
        <f>SUM(F21:F23)</f>
        <v>8538574.9299999997</v>
      </c>
      <c r="G24" s="40">
        <f>+G21+G22+G23</f>
        <v>1995863743.3800001</v>
      </c>
      <c r="H24" s="8"/>
    </row>
    <row r="25" spans="1:10" ht="60" customHeight="1" thickBot="1" x14ac:dyDescent="0.3">
      <c r="A25" s="41" t="s">
        <v>28</v>
      </c>
      <c r="B25" s="13" t="s">
        <v>29</v>
      </c>
      <c r="C25" s="13" t="s">
        <v>30</v>
      </c>
      <c r="D25" s="42" t="s">
        <v>31</v>
      </c>
      <c r="E25" s="42" t="s">
        <v>32</v>
      </c>
      <c r="F25" s="42" t="s">
        <v>33</v>
      </c>
      <c r="G25" s="14" t="s">
        <v>10</v>
      </c>
    </row>
    <row r="26" spans="1:10" ht="12.75" customHeight="1" x14ac:dyDescent="0.2">
      <c r="A26" s="32" t="s">
        <v>34</v>
      </c>
      <c r="B26" s="43">
        <v>124405308.06</v>
      </c>
      <c r="C26" s="19">
        <v>1152747</v>
      </c>
      <c r="D26" s="44"/>
      <c r="E26" s="45"/>
      <c r="F26" s="44"/>
      <c r="G26" s="46">
        <f t="shared" ref="G26:G53" si="2">SUM(B26:F26)</f>
        <v>125558055.06</v>
      </c>
    </row>
    <row r="27" spans="1:10" ht="12.75" customHeight="1" x14ac:dyDescent="0.2">
      <c r="A27" s="25" t="s">
        <v>35</v>
      </c>
      <c r="B27" s="37">
        <v>339363319.19</v>
      </c>
      <c r="C27" s="22">
        <v>3043746</v>
      </c>
      <c r="D27" s="34"/>
      <c r="E27" s="34"/>
      <c r="F27" s="34"/>
      <c r="G27" s="46">
        <f t="shared" si="2"/>
        <v>342407065.19</v>
      </c>
    </row>
    <row r="28" spans="1:10" s="49" customFormat="1" ht="12.75" customHeight="1" x14ac:dyDescent="0.2">
      <c r="A28" s="47" t="s">
        <v>36</v>
      </c>
      <c r="B28" s="48">
        <v>64428885.479999997</v>
      </c>
      <c r="C28" s="22">
        <v>0</v>
      </c>
      <c r="D28" s="34"/>
      <c r="E28" s="34"/>
      <c r="F28" s="34"/>
      <c r="G28" s="43">
        <f t="shared" si="2"/>
        <v>64428885.479999997</v>
      </c>
    </row>
    <row r="29" spans="1:10" s="49" customFormat="1" ht="12.75" customHeight="1" x14ac:dyDescent="0.2">
      <c r="A29" s="47" t="s">
        <v>37</v>
      </c>
      <c r="B29" s="48">
        <v>148712922.21000001</v>
      </c>
      <c r="C29" s="22">
        <v>1181331</v>
      </c>
      <c r="D29" s="34"/>
      <c r="E29" s="34"/>
      <c r="F29" s="34"/>
      <c r="G29" s="43">
        <f t="shared" si="2"/>
        <v>149894253.21000001</v>
      </c>
    </row>
    <row r="30" spans="1:10" s="49" customFormat="1" ht="12.75" customHeight="1" x14ac:dyDescent="0.2">
      <c r="A30" s="47" t="s">
        <v>38</v>
      </c>
      <c r="B30" s="48">
        <v>350484306.60000002</v>
      </c>
      <c r="C30" s="22">
        <v>3284883</v>
      </c>
      <c r="D30" s="34"/>
      <c r="E30" s="34"/>
      <c r="F30" s="34"/>
      <c r="G30" s="43">
        <f t="shared" si="2"/>
        <v>353769189.60000002</v>
      </c>
    </row>
    <row r="31" spans="1:10" s="49" customFormat="1" ht="12.75" customHeight="1" x14ac:dyDescent="0.2">
      <c r="A31" s="47" t="s">
        <v>39</v>
      </c>
      <c r="B31" s="37">
        <v>229764773.34</v>
      </c>
      <c r="C31" s="22">
        <v>2052549</v>
      </c>
      <c r="D31" s="34"/>
      <c r="E31" s="34"/>
      <c r="F31" s="34"/>
      <c r="G31" s="43">
        <f t="shared" si="2"/>
        <v>231817322.34</v>
      </c>
    </row>
    <row r="32" spans="1:10" s="49" customFormat="1" ht="12.75" customHeight="1" x14ac:dyDescent="0.2">
      <c r="A32" s="47" t="s">
        <v>40</v>
      </c>
      <c r="B32" s="37">
        <v>336422637.54000002</v>
      </c>
      <c r="C32" s="22">
        <v>3112299</v>
      </c>
      <c r="D32" s="34"/>
      <c r="E32" s="34"/>
      <c r="F32" s="34"/>
      <c r="G32" s="43">
        <f t="shared" si="2"/>
        <v>339534936.54000002</v>
      </c>
    </row>
    <row r="33" spans="1:11" s="49" customFormat="1" ht="12.75" customHeight="1" x14ac:dyDescent="0.2">
      <c r="A33" s="47" t="s">
        <v>41</v>
      </c>
      <c r="B33" s="37">
        <v>2234277748.9699998</v>
      </c>
      <c r="C33" s="22">
        <v>20800317</v>
      </c>
      <c r="D33" s="34"/>
      <c r="E33" s="34"/>
      <c r="F33" s="34"/>
      <c r="G33" s="43">
        <f t="shared" si="2"/>
        <v>2255078065.9699998</v>
      </c>
    </row>
    <row r="34" spans="1:11" s="49" customFormat="1" ht="12.75" customHeight="1" x14ac:dyDescent="0.2">
      <c r="A34" s="47" t="s">
        <v>42</v>
      </c>
      <c r="B34" s="37">
        <v>194262170.37</v>
      </c>
      <c r="C34" s="22">
        <v>1741834.5</v>
      </c>
      <c r="D34" s="34"/>
      <c r="E34" s="34"/>
      <c r="F34" s="34"/>
      <c r="G34" s="43">
        <f t="shared" si="2"/>
        <v>196004004.87</v>
      </c>
    </row>
    <row r="35" spans="1:11" s="49" customFormat="1" ht="12.75" customHeight="1" x14ac:dyDescent="0.2">
      <c r="A35" s="47" t="s">
        <v>43</v>
      </c>
      <c r="B35" s="37">
        <v>859409600.38</v>
      </c>
      <c r="C35" s="22">
        <v>7782228</v>
      </c>
      <c r="D35" s="34"/>
      <c r="E35" s="34"/>
      <c r="F35" s="34"/>
      <c r="G35" s="43">
        <f t="shared" si="2"/>
        <v>867191828.38</v>
      </c>
    </row>
    <row r="36" spans="1:11" s="49" customFormat="1" ht="12.75" customHeight="1" x14ac:dyDescent="0.2">
      <c r="A36" s="47" t="s">
        <v>67</v>
      </c>
      <c r="B36" s="37">
        <v>6759133791.0900002</v>
      </c>
      <c r="C36" s="22">
        <v>61698637.5</v>
      </c>
      <c r="D36" s="34"/>
      <c r="E36" s="34"/>
      <c r="F36" s="34"/>
      <c r="G36" s="43">
        <f t="shared" si="2"/>
        <v>6820832428.5900002</v>
      </c>
    </row>
    <row r="37" spans="1:11" s="49" customFormat="1" ht="12.75" customHeight="1" x14ac:dyDescent="0.2">
      <c r="A37" s="47" t="s">
        <v>45</v>
      </c>
      <c r="B37" s="37">
        <v>12112100.550000001</v>
      </c>
      <c r="C37" s="22">
        <v>118341</v>
      </c>
      <c r="D37" s="34"/>
      <c r="E37" s="34"/>
      <c r="F37" s="34"/>
      <c r="G37" s="43">
        <f t="shared" si="2"/>
        <v>12230441.550000001</v>
      </c>
    </row>
    <row r="38" spans="1:11" s="49" customFormat="1" ht="12.75" customHeight="1" x14ac:dyDescent="0.2">
      <c r="A38" s="47" t="s">
        <v>46</v>
      </c>
      <c r="B38" s="37">
        <v>210281970.33000001</v>
      </c>
      <c r="C38" s="22">
        <v>1964637</v>
      </c>
      <c r="D38" s="34"/>
      <c r="E38" s="34"/>
      <c r="F38" s="34"/>
      <c r="G38" s="43">
        <f t="shared" si="2"/>
        <v>212246607.33000001</v>
      </c>
    </row>
    <row r="39" spans="1:11" s="49" customFormat="1" ht="12.75" customHeight="1" x14ac:dyDescent="0.2">
      <c r="A39" s="47" t="s">
        <v>47</v>
      </c>
      <c r="B39" s="37">
        <v>689331257.66999996</v>
      </c>
      <c r="C39" s="22">
        <v>6755175</v>
      </c>
      <c r="D39" s="34"/>
      <c r="E39" s="34"/>
      <c r="F39" s="34"/>
      <c r="G39" s="43">
        <f t="shared" si="2"/>
        <v>696086432.66999996</v>
      </c>
    </row>
    <row r="40" spans="1:11" s="49" customFormat="1" ht="12.75" customHeight="1" x14ac:dyDescent="0.2">
      <c r="A40" s="47" t="s">
        <v>48</v>
      </c>
      <c r="B40" s="50">
        <v>21707168.760000002</v>
      </c>
      <c r="C40" s="22">
        <v>0</v>
      </c>
      <c r="D40" s="34"/>
      <c r="E40" s="34"/>
      <c r="F40" s="34"/>
      <c r="G40" s="43">
        <f t="shared" si="2"/>
        <v>21707168.760000002</v>
      </c>
    </row>
    <row r="41" spans="1:11" s="49" customFormat="1" ht="12.75" customHeight="1" x14ac:dyDescent="0.2">
      <c r="A41" s="47" t="s">
        <v>49</v>
      </c>
      <c r="B41" s="37">
        <v>258441679.97999999</v>
      </c>
      <c r="C41" s="22">
        <v>2315334</v>
      </c>
      <c r="D41" s="34"/>
      <c r="E41" s="34"/>
      <c r="F41" s="34"/>
      <c r="G41" s="43">
        <f t="shared" si="2"/>
        <v>260757013.97999999</v>
      </c>
    </row>
    <row r="42" spans="1:11" s="49" customFormat="1" ht="12.75" customHeight="1" x14ac:dyDescent="0.2">
      <c r="A42" s="47" t="s">
        <v>50</v>
      </c>
      <c r="B42" s="21">
        <v>3052666848.1799998</v>
      </c>
      <c r="C42" s="22">
        <v>28222525.5</v>
      </c>
      <c r="D42" s="34"/>
      <c r="E42" s="34"/>
      <c r="F42" s="34"/>
      <c r="G42" s="43">
        <f t="shared" si="2"/>
        <v>3080889373.6799998</v>
      </c>
    </row>
    <row r="43" spans="1:11" s="49" customFormat="1" ht="12.75" customHeight="1" x14ac:dyDescent="0.2">
      <c r="A43" s="47" t="s">
        <v>51</v>
      </c>
      <c r="B43" s="21">
        <v>44192260.530000001</v>
      </c>
      <c r="C43" s="22">
        <v>431847</v>
      </c>
      <c r="D43" s="34"/>
      <c r="E43" s="34"/>
      <c r="F43" s="34"/>
      <c r="G43" s="43">
        <f t="shared" si="2"/>
        <v>44624107.530000001</v>
      </c>
    </row>
    <row r="44" spans="1:11" s="49" customFormat="1" ht="12.75" customHeight="1" x14ac:dyDescent="0.2">
      <c r="A44" s="47" t="s">
        <v>52</v>
      </c>
      <c r="B44" s="37">
        <v>3178704508.8299999</v>
      </c>
      <c r="C44" s="22">
        <v>29722212</v>
      </c>
      <c r="D44" s="34"/>
      <c r="E44" s="34"/>
      <c r="F44" s="34"/>
      <c r="G44" s="43">
        <f t="shared" si="2"/>
        <v>3208426720.8299999</v>
      </c>
    </row>
    <row r="45" spans="1:11" s="49" customFormat="1" ht="12.75" customHeight="1" x14ac:dyDescent="0.2">
      <c r="A45" s="47" t="s">
        <v>53</v>
      </c>
      <c r="B45" s="21">
        <v>79655744.400000006</v>
      </c>
      <c r="C45" s="22">
        <v>0</v>
      </c>
      <c r="D45" s="34"/>
      <c r="E45" s="34"/>
      <c r="F45" s="34"/>
      <c r="G45" s="43">
        <f t="shared" si="2"/>
        <v>79655744.400000006</v>
      </c>
    </row>
    <row r="46" spans="1:11" s="49" customFormat="1" ht="12.75" customHeight="1" x14ac:dyDescent="0.2">
      <c r="A46" s="47" t="s">
        <v>54</v>
      </c>
      <c r="B46" s="37">
        <v>106870464.45</v>
      </c>
      <c r="C46" s="22">
        <v>940812</v>
      </c>
      <c r="D46" s="34"/>
      <c r="E46" s="34"/>
      <c r="F46" s="34"/>
      <c r="G46" s="43">
        <f t="shared" si="2"/>
        <v>107811276.45</v>
      </c>
      <c r="K46" s="51"/>
    </row>
    <row r="47" spans="1:11" ht="12.75" customHeight="1" x14ac:dyDescent="0.2">
      <c r="A47" s="47" t="s">
        <v>55</v>
      </c>
      <c r="B47" s="21">
        <v>149119569</v>
      </c>
      <c r="C47" s="22">
        <v>1457326.5</v>
      </c>
      <c r="D47" s="34"/>
      <c r="E47" s="34"/>
      <c r="F47" s="34"/>
      <c r="G47" s="46">
        <f t="shared" si="2"/>
        <v>150576895.5</v>
      </c>
    </row>
    <row r="48" spans="1:11" ht="12.75" customHeight="1" x14ac:dyDescent="0.2">
      <c r="A48" s="25" t="s">
        <v>56</v>
      </c>
      <c r="B48" s="37">
        <v>148127707.62</v>
      </c>
      <c r="C48" s="22">
        <v>1338076.5</v>
      </c>
      <c r="D48" s="34"/>
      <c r="E48" s="34"/>
      <c r="F48" s="34"/>
      <c r="G48" s="46">
        <f t="shared" si="2"/>
        <v>149465784.12</v>
      </c>
    </row>
    <row r="49" spans="1:7" ht="12.75" customHeight="1" x14ac:dyDescent="0.2">
      <c r="A49" s="25" t="s">
        <v>57</v>
      </c>
      <c r="B49" s="37">
        <v>0</v>
      </c>
      <c r="C49" s="22">
        <v>0</v>
      </c>
      <c r="D49" s="34"/>
      <c r="E49" s="34"/>
      <c r="F49" s="34"/>
      <c r="G49" s="46">
        <f t="shared" si="2"/>
        <v>0</v>
      </c>
    </row>
    <row r="50" spans="1:7" ht="12.75" customHeight="1" x14ac:dyDescent="0.2">
      <c r="A50" s="25" t="s">
        <v>58</v>
      </c>
      <c r="B50" s="37">
        <v>19211899.41</v>
      </c>
      <c r="C50" s="22">
        <v>176994</v>
      </c>
      <c r="D50" s="34"/>
      <c r="E50" s="34"/>
      <c r="F50" s="34"/>
      <c r="G50" s="46">
        <f t="shared" si="2"/>
        <v>19388893.41</v>
      </c>
    </row>
    <row r="51" spans="1:7" ht="12.75" customHeight="1" x14ac:dyDescent="0.2">
      <c r="A51" s="25" t="s">
        <v>59</v>
      </c>
      <c r="B51" s="37"/>
      <c r="C51" s="22">
        <v>0</v>
      </c>
      <c r="D51" s="51">
        <v>147834904</v>
      </c>
      <c r="E51" s="34"/>
      <c r="F51" s="34"/>
      <c r="G51" s="46">
        <f t="shared" si="2"/>
        <v>147834904</v>
      </c>
    </row>
    <row r="52" spans="1:7" ht="12.75" customHeight="1" x14ac:dyDescent="0.2">
      <c r="A52" s="25" t="s">
        <v>60</v>
      </c>
      <c r="B52" s="37"/>
      <c r="C52" s="22">
        <v>0</v>
      </c>
      <c r="D52" s="34"/>
      <c r="E52" s="37">
        <v>921345817.60000002</v>
      </c>
      <c r="F52" s="22"/>
      <c r="G52" s="46">
        <f t="shared" si="2"/>
        <v>921345817.60000002</v>
      </c>
    </row>
    <row r="53" spans="1:7" ht="12.75" customHeight="1" x14ac:dyDescent="0.2">
      <c r="A53" s="25" t="s">
        <v>61</v>
      </c>
      <c r="B53" s="37"/>
      <c r="C53" s="58">
        <v>0</v>
      </c>
      <c r="D53" s="34"/>
      <c r="E53" s="37"/>
      <c r="F53" s="37">
        <v>134743439.16999999</v>
      </c>
      <c r="G53" s="46">
        <f t="shared" si="2"/>
        <v>134743439.16999999</v>
      </c>
    </row>
    <row r="54" spans="1:7" ht="27" customHeight="1" x14ac:dyDescent="0.25">
      <c r="A54" s="52" t="s">
        <v>22</v>
      </c>
      <c r="B54" s="28">
        <f t="shared" ref="B54:G54" si="3">SUM(B26:B53)</f>
        <v>19611088642.939999</v>
      </c>
      <c r="C54" s="28">
        <f t="shared" si="3"/>
        <v>179293852.5</v>
      </c>
      <c r="D54" s="28">
        <f t="shared" si="3"/>
        <v>147834904</v>
      </c>
      <c r="E54" s="28">
        <f t="shared" si="3"/>
        <v>921345817.60000002</v>
      </c>
      <c r="F54" s="28">
        <f t="shared" si="3"/>
        <v>134743439.16999999</v>
      </c>
      <c r="G54" s="53">
        <f t="shared" si="3"/>
        <v>20994306656.209995</v>
      </c>
    </row>
    <row r="55" spans="1:7" x14ac:dyDescent="0.2">
      <c r="B55" s="8"/>
      <c r="C55" s="57"/>
      <c r="G55" s="57"/>
    </row>
    <row r="56" spans="1:7" ht="15" x14ac:dyDescent="0.25">
      <c r="B56" s="8"/>
      <c r="C56" s="56"/>
      <c r="G56" s="4"/>
    </row>
    <row r="57" spans="1:7" ht="15" x14ac:dyDescent="0.25">
      <c r="B57" s="8"/>
      <c r="E57" s="8"/>
      <c r="F57" s="4"/>
      <c r="G57" s="8"/>
    </row>
    <row r="58" spans="1:7" x14ac:dyDescent="0.2">
      <c r="B58" s="8"/>
      <c r="F58" s="8"/>
      <c r="G58" s="8"/>
    </row>
    <row r="59" spans="1:7" ht="15" x14ac:dyDescent="0.25">
      <c r="B59" s="4"/>
      <c r="C59" s="8"/>
    </row>
    <row r="60" spans="1:7" x14ac:dyDescent="0.2">
      <c r="B60" s="8"/>
      <c r="G60" s="8"/>
    </row>
    <row r="61" spans="1:7" ht="15" x14ac:dyDescent="0.25">
      <c r="B61" s="8"/>
      <c r="D61" s="4"/>
    </row>
    <row r="62" spans="1:7" ht="15" x14ac:dyDescent="0.25">
      <c r="B62" s="8"/>
      <c r="D62" s="4"/>
      <c r="E62" s="8"/>
    </row>
    <row r="63" spans="1:7" ht="15" x14ac:dyDescent="0.25">
      <c r="B63" s="8"/>
      <c r="C63" s="54"/>
      <c r="D63" s="4"/>
    </row>
    <row r="64" spans="1:7" ht="15" x14ac:dyDescent="0.25">
      <c r="B64" s="8"/>
      <c r="C64" s="4"/>
      <c r="D64" s="4"/>
    </row>
    <row r="65" spans="1:4" ht="15" x14ac:dyDescent="0.25">
      <c r="B65" s="4"/>
      <c r="C65" s="4"/>
      <c r="D65" s="4"/>
    </row>
    <row r="66" spans="1:4" ht="15" x14ac:dyDescent="0.25">
      <c r="B66" s="8"/>
      <c r="C66" s="4"/>
      <c r="D66" s="4"/>
    </row>
    <row r="67" spans="1:4" ht="15" x14ac:dyDescent="0.25">
      <c r="C67" s="4"/>
    </row>
    <row r="68" spans="1:4" ht="15" x14ac:dyDescent="0.25">
      <c r="B68" s="4"/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x14ac:dyDescent="0.2">
      <c r="A71" s="49"/>
      <c r="B71" s="51"/>
      <c r="C71" s="51"/>
      <c r="D71" s="49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51"/>
      <c r="C77" s="51"/>
      <c r="D77" s="49"/>
    </row>
    <row r="78" spans="1:4" x14ac:dyDescent="0.2">
      <c r="A78" s="49"/>
      <c r="B78" s="49"/>
      <c r="C78" s="51"/>
      <c r="D78" s="49"/>
    </row>
    <row r="79" spans="1:4" x14ac:dyDescent="0.2">
      <c r="A79" s="49"/>
      <c r="B79" s="49"/>
      <c r="C79" s="49"/>
      <c r="D79" s="49"/>
    </row>
    <row r="80" spans="1:4" x14ac:dyDescent="0.2">
      <c r="A80" s="49"/>
      <c r="B80" s="49"/>
      <c r="C80" s="51"/>
      <c r="D80" s="49"/>
    </row>
    <row r="81" spans="1:4" x14ac:dyDescent="0.2">
      <c r="A81" s="49"/>
      <c r="B81" s="49"/>
      <c r="C81" s="51"/>
      <c r="D81" s="49"/>
    </row>
    <row r="82" spans="1:4" x14ac:dyDescent="0.2">
      <c r="A82" s="49"/>
      <c r="B82" s="51"/>
      <c r="C82" s="51"/>
      <c r="D82" s="49"/>
    </row>
    <row r="83" spans="1:4" x14ac:dyDescent="0.2">
      <c r="A83" s="49"/>
      <c r="B83" s="49"/>
      <c r="C83" s="51"/>
      <c r="D83" s="49"/>
    </row>
    <row r="84" spans="1:4" x14ac:dyDescent="0.2">
      <c r="A84" s="49"/>
      <c r="B84" s="55"/>
      <c r="C84" s="51"/>
      <c r="D84" s="49"/>
    </row>
    <row r="85" spans="1:4" x14ac:dyDescent="0.2">
      <c r="A85" s="49"/>
      <c r="B85" s="49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51"/>
      <c r="D87" s="49"/>
    </row>
    <row r="88" spans="1:4" x14ac:dyDescent="0.2">
      <c r="A88" s="49"/>
      <c r="B88" s="49"/>
      <c r="C88" s="49"/>
      <c r="D88" s="49"/>
    </row>
    <row r="89" spans="1:4" x14ac:dyDescent="0.2">
      <c r="A89" s="49"/>
      <c r="B89" s="49"/>
      <c r="C89" s="49"/>
      <c r="D89" s="49"/>
    </row>
    <row r="90" spans="1:4" x14ac:dyDescent="0.2">
      <c r="A90" s="49"/>
      <c r="B90" s="49"/>
      <c r="C90" s="51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51"/>
      <c r="D96" s="49"/>
    </row>
    <row r="97" spans="1:4" x14ac:dyDescent="0.2">
      <c r="A97" s="49"/>
      <c r="B97" s="49"/>
      <c r="C97" s="49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08" spans="1:4" x14ac:dyDescent="0.2">
      <c r="A108" s="49"/>
      <c r="B108" s="49"/>
      <c r="C108" s="49"/>
      <c r="D108" s="49"/>
    </row>
    <row r="175" spans="1:1" x14ac:dyDescent="0.2">
      <c r="A175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C000-ABF1-4636-9BD0-E012CBA63DBE}">
  <sheetPr>
    <tabColor indexed="46"/>
    <pageSetUpPr fitToPage="1"/>
  </sheetPr>
  <dimension ref="A1:K175"/>
  <sheetViews>
    <sheetView showGridLines="0" showWhiteSpace="0" zoomScaleNormal="100" workbookViewId="0">
      <selection activeCell="D51" sqref="D51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69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3209020416.1700001</v>
      </c>
      <c r="C8" s="19">
        <v>17027615.890000001</v>
      </c>
      <c r="D8" s="19">
        <v>383483310.75999999</v>
      </c>
      <c r="E8" s="19">
        <v>198349570.28</v>
      </c>
      <c r="F8" s="19"/>
      <c r="G8" s="19">
        <f>+B8+C8+D8+E8</f>
        <v>3807880913.0999999</v>
      </c>
      <c r="H8" s="8"/>
    </row>
    <row r="9" spans="1:9" ht="12.75" customHeight="1" x14ac:dyDescent="0.2">
      <c r="A9" s="20" t="s">
        <v>12</v>
      </c>
      <c r="B9" s="21">
        <v>2582197434.5100002</v>
      </c>
      <c r="C9" s="22">
        <v>16404583.57</v>
      </c>
      <c r="D9" s="22">
        <v>305161343.86000001</v>
      </c>
      <c r="E9" s="22">
        <v>159515860.75</v>
      </c>
      <c r="F9" s="22">
        <v>929687508.53999996</v>
      </c>
      <c r="G9" s="19">
        <f t="shared" ref="G9:G18" si="0">+B9+C9+D9+E9+F9</f>
        <v>3992966731.2300005</v>
      </c>
      <c r="H9" s="8"/>
    </row>
    <row r="10" spans="1:9" ht="12.75" customHeight="1" x14ac:dyDescent="0.2">
      <c r="A10" s="20" t="s">
        <v>13</v>
      </c>
      <c r="B10" s="21">
        <v>4212939557.8600001</v>
      </c>
      <c r="C10" s="22">
        <v>19254374.379999999</v>
      </c>
      <c r="D10" s="22">
        <v>504935292.08999997</v>
      </c>
      <c r="E10" s="22">
        <v>260230744.43000001</v>
      </c>
      <c r="F10" s="22"/>
      <c r="G10" s="19">
        <f t="shared" si="0"/>
        <v>4997359968.7600002</v>
      </c>
      <c r="H10" s="8"/>
    </row>
    <row r="11" spans="1:9" ht="12.75" customHeight="1" x14ac:dyDescent="0.2">
      <c r="A11" s="20" t="s">
        <v>14</v>
      </c>
      <c r="B11" s="21">
        <v>5543147006.7700005</v>
      </c>
      <c r="C11" s="22">
        <v>38079728.670000002</v>
      </c>
      <c r="D11" s="22">
        <v>667724107.82000005</v>
      </c>
      <c r="E11" s="22">
        <v>342751052.44999999</v>
      </c>
      <c r="F11" s="22"/>
      <c r="G11" s="19">
        <f t="shared" si="0"/>
        <v>6591701895.71</v>
      </c>
      <c r="H11" s="8"/>
    </row>
    <row r="12" spans="1:9" ht="12.75" customHeight="1" x14ac:dyDescent="0.2">
      <c r="A12" s="23" t="s">
        <v>15</v>
      </c>
      <c r="B12" s="21">
        <v>134508339.15000001</v>
      </c>
      <c r="C12" s="22">
        <v>1317940.97</v>
      </c>
      <c r="D12" s="22">
        <v>15449782.57</v>
      </c>
      <c r="E12" s="22">
        <v>8289970.4299999997</v>
      </c>
      <c r="F12" s="22"/>
      <c r="G12" s="19">
        <f t="shared" si="0"/>
        <v>159566033.12</v>
      </c>
      <c r="H12" s="8"/>
    </row>
    <row r="13" spans="1:9" ht="12.75" customHeight="1" x14ac:dyDescent="0.2">
      <c r="A13" s="20" t="s">
        <v>16</v>
      </c>
      <c r="B13" s="21">
        <v>36368165.5</v>
      </c>
      <c r="C13" s="22">
        <v>50007385.439999998</v>
      </c>
      <c r="D13" s="22">
        <v>4389645.8099999996</v>
      </c>
      <c r="E13" s="22">
        <v>2264032.41</v>
      </c>
      <c r="F13" s="22"/>
      <c r="G13" s="19">
        <f t="shared" si="0"/>
        <v>93029229.159999996</v>
      </c>
      <c r="H13" s="8"/>
      <c r="I13" s="24"/>
    </row>
    <row r="14" spans="1:9" ht="12.75" customHeight="1" x14ac:dyDescent="0.2">
      <c r="A14" s="20" t="s">
        <v>17</v>
      </c>
      <c r="B14" s="21">
        <v>87896142.200000003</v>
      </c>
      <c r="C14" s="22">
        <v>79571976.75</v>
      </c>
      <c r="D14" s="22">
        <v>10941959.02</v>
      </c>
      <c r="E14" s="22">
        <v>5491035.2599999998</v>
      </c>
      <c r="F14" s="22"/>
      <c r="G14" s="19">
        <f t="shared" si="0"/>
        <v>183901113.22999999</v>
      </c>
      <c r="H14" s="8"/>
    </row>
    <row r="15" spans="1:9" ht="12.75" customHeight="1" x14ac:dyDescent="0.2">
      <c r="A15" s="20" t="s">
        <v>18</v>
      </c>
      <c r="B15" s="21">
        <v>666300617.26999998</v>
      </c>
      <c r="C15" s="22">
        <v>2900948.69</v>
      </c>
      <c r="D15" s="22">
        <v>0</v>
      </c>
      <c r="E15" s="22">
        <v>40539025.380000003</v>
      </c>
      <c r="F15" s="22"/>
      <c r="G15" s="19">
        <f t="shared" si="0"/>
        <v>709740591.34000003</v>
      </c>
      <c r="H15" s="8"/>
    </row>
    <row r="16" spans="1:9" ht="12.75" customHeight="1" x14ac:dyDescent="0.2">
      <c r="A16" s="20" t="s">
        <v>19</v>
      </c>
      <c r="B16" s="21">
        <v>0</v>
      </c>
      <c r="C16" s="22">
        <v>0</v>
      </c>
      <c r="D16" s="22">
        <v>65396862.539999999</v>
      </c>
      <c r="E16" s="22">
        <v>0</v>
      </c>
      <c r="F16" s="22"/>
      <c r="G16" s="19">
        <f t="shared" si="0"/>
        <v>65396862.539999999</v>
      </c>
      <c r="H16" s="8"/>
    </row>
    <row r="17" spans="1:10" ht="12.75" customHeight="1" x14ac:dyDescent="0.2">
      <c r="A17" s="20" t="s">
        <v>20</v>
      </c>
      <c r="B17" s="21">
        <v>2225062714.7399998</v>
      </c>
      <c r="C17" s="22">
        <v>955865455.83000004</v>
      </c>
      <c r="D17" s="22">
        <v>273080660.14999998</v>
      </c>
      <c r="E17" s="22">
        <v>138752457.78</v>
      </c>
      <c r="F17" s="22"/>
      <c r="G17" s="19">
        <f t="shared" si="0"/>
        <v>3592761288.5</v>
      </c>
      <c r="H17" s="8"/>
    </row>
    <row r="18" spans="1:10" ht="12.75" customHeight="1" x14ac:dyDescent="0.2">
      <c r="A18" s="25" t="s">
        <v>21</v>
      </c>
      <c r="B18" s="26"/>
      <c r="C18" s="22"/>
      <c r="D18" s="22"/>
      <c r="E18" s="22"/>
      <c r="F18" s="22">
        <v>162695239.69999999</v>
      </c>
      <c r="G18" s="19">
        <f t="shared" si="0"/>
        <v>162695239.69999999</v>
      </c>
      <c r="H18" s="8"/>
      <c r="I18" s="8"/>
    </row>
    <row r="19" spans="1:10" ht="15" customHeight="1" thickBot="1" x14ac:dyDescent="0.3">
      <c r="A19" s="27" t="s">
        <v>22</v>
      </c>
      <c r="B19" s="28">
        <f t="shared" ref="B19:G19" si="1">SUM(B8:B18)</f>
        <v>18697440394.170002</v>
      </c>
      <c r="C19" s="29">
        <f t="shared" si="1"/>
        <v>1180430010.1900001</v>
      </c>
      <c r="D19" s="29">
        <f t="shared" si="1"/>
        <v>2230562964.6199999</v>
      </c>
      <c r="E19" s="29">
        <f t="shared" si="1"/>
        <v>1156183749.1700001</v>
      </c>
      <c r="F19" s="29">
        <f t="shared" si="1"/>
        <v>1092382748.24</v>
      </c>
      <c r="G19" s="29">
        <f t="shared" si="1"/>
        <v>24356999866.389999</v>
      </c>
      <c r="H19" s="8"/>
      <c r="I19" s="8"/>
      <c r="J19" s="8"/>
    </row>
    <row r="20" spans="1:10" ht="54" customHeight="1" thickBot="1" x14ac:dyDescent="0.35">
      <c r="A20" s="30" t="s">
        <v>23</v>
      </c>
      <c r="B20" s="13" t="s">
        <v>24</v>
      </c>
      <c r="C20" s="31"/>
      <c r="D20" s="31"/>
      <c r="E20" s="14" t="s">
        <v>8</v>
      </c>
      <c r="F20" s="13" t="s">
        <v>9</v>
      </c>
      <c r="G20" s="14" t="s">
        <v>10</v>
      </c>
    </row>
    <row r="21" spans="1:10" ht="12.75" customHeight="1" x14ac:dyDescent="0.25">
      <c r="A21" s="32" t="s">
        <v>25</v>
      </c>
      <c r="B21" s="33">
        <v>2237866331.6199999</v>
      </c>
      <c r="C21" s="34"/>
      <c r="D21" s="34"/>
      <c r="E21" s="34"/>
      <c r="F21" s="34"/>
      <c r="G21" s="35">
        <f>+B21+C21+D21+E21+F21</f>
        <v>2237866331.6199999</v>
      </c>
    </row>
    <row r="22" spans="1:10" ht="12.75" customHeight="1" x14ac:dyDescent="0.25">
      <c r="A22" s="25" t="s">
        <v>26</v>
      </c>
      <c r="B22" s="36"/>
      <c r="C22" s="34"/>
      <c r="D22" s="34"/>
      <c r="E22" s="37">
        <v>96946270.200000003</v>
      </c>
      <c r="F22" s="34"/>
      <c r="G22" s="35">
        <f>+B22+C22+D22+E22+F22</f>
        <v>96946270.200000003</v>
      </c>
    </row>
    <row r="23" spans="1:10" ht="12.75" customHeight="1" x14ac:dyDescent="0.25">
      <c r="A23" s="25" t="s">
        <v>27</v>
      </c>
      <c r="B23" s="36"/>
      <c r="C23" s="34"/>
      <c r="D23" s="34"/>
      <c r="E23" s="34"/>
      <c r="F23" s="37">
        <v>10567461.5</v>
      </c>
      <c r="G23" s="35">
        <f>+B23+C23+D23+E23+F23</f>
        <v>10567461.5</v>
      </c>
    </row>
    <row r="24" spans="1:10" ht="15" customHeight="1" thickBot="1" x14ac:dyDescent="0.3">
      <c r="A24" s="38" t="s">
        <v>22</v>
      </c>
      <c r="B24" s="39">
        <f>SUM(B21:B23)</f>
        <v>2237866331.6199999</v>
      </c>
      <c r="C24" s="39">
        <f>SUM(C21:C23)</f>
        <v>0</v>
      </c>
      <c r="D24" s="39">
        <f>SUM(D21:D23)</f>
        <v>0</v>
      </c>
      <c r="E24" s="39">
        <f>SUM(E21:E23)</f>
        <v>96946270.200000003</v>
      </c>
      <c r="F24" s="39">
        <f>SUM(F21:F23)</f>
        <v>10567461.5</v>
      </c>
      <c r="G24" s="40">
        <f>+G21+G22+G23</f>
        <v>2345380063.3199997</v>
      </c>
      <c r="H24" s="8"/>
    </row>
    <row r="25" spans="1:10" ht="60" customHeight="1" thickBot="1" x14ac:dyDescent="0.3">
      <c r="A25" s="41" t="s">
        <v>28</v>
      </c>
      <c r="B25" s="13" t="s">
        <v>29</v>
      </c>
      <c r="C25" s="13" t="s">
        <v>30</v>
      </c>
      <c r="D25" s="42" t="s">
        <v>31</v>
      </c>
      <c r="E25" s="42" t="s">
        <v>32</v>
      </c>
      <c r="F25" s="42" t="s">
        <v>33</v>
      </c>
      <c r="G25" s="14" t="s">
        <v>10</v>
      </c>
    </row>
    <row r="26" spans="1:10" ht="12.75" customHeight="1" x14ac:dyDescent="0.2">
      <c r="A26" s="32" t="s">
        <v>34</v>
      </c>
      <c r="B26" s="43">
        <v>143931158.91</v>
      </c>
      <c r="C26" s="19">
        <v>1333602</v>
      </c>
      <c r="D26" s="44"/>
      <c r="E26" s="45"/>
      <c r="F26" s="44"/>
      <c r="G26" s="46">
        <f t="shared" ref="G26:G53" si="2">SUM(B26:F26)</f>
        <v>145264760.91</v>
      </c>
    </row>
    <row r="27" spans="1:10" ht="12.75" customHeight="1" x14ac:dyDescent="0.2">
      <c r="A27" s="25" t="s">
        <v>35</v>
      </c>
      <c r="B27" s="37">
        <v>392478588.31999999</v>
      </c>
      <c r="C27" s="22">
        <v>3520134</v>
      </c>
      <c r="D27" s="34"/>
      <c r="E27" s="34"/>
      <c r="F27" s="34"/>
      <c r="G27" s="46">
        <f t="shared" si="2"/>
        <v>395998722.31999999</v>
      </c>
    </row>
    <row r="28" spans="1:10" s="49" customFormat="1" ht="12.75" customHeight="1" x14ac:dyDescent="0.2">
      <c r="A28" s="47" t="s">
        <v>36</v>
      </c>
      <c r="B28" s="48">
        <v>75012275.599999994</v>
      </c>
      <c r="C28" s="22">
        <v>0</v>
      </c>
      <c r="D28" s="34"/>
      <c r="E28" s="34"/>
      <c r="F28" s="34"/>
      <c r="G28" s="43">
        <f t="shared" si="2"/>
        <v>75012275.599999994</v>
      </c>
    </row>
    <row r="29" spans="1:10" s="49" customFormat="1" ht="12.75" customHeight="1" x14ac:dyDescent="0.2">
      <c r="A29" s="47" t="s">
        <v>37</v>
      </c>
      <c r="B29" s="48">
        <v>170492519.28</v>
      </c>
      <c r="C29" s="22">
        <v>1378188</v>
      </c>
      <c r="D29" s="34"/>
      <c r="E29" s="34"/>
      <c r="F29" s="34"/>
      <c r="G29" s="43">
        <f t="shared" si="2"/>
        <v>171870707.28</v>
      </c>
    </row>
    <row r="30" spans="1:10" s="49" customFormat="1" ht="12.75" customHeight="1" x14ac:dyDescent="0.2">
      <c r="A30" s="47" t="s">
        <v>38</v>
      </c>
      <c r="B30" s="48">
        <v>412771720.16000003</v>
      </c>
      <c r="C30" s="22">
        <v>3864076.5</v>
      </c>
      <c r="D30" s="34"/>
      <c r="E30" s="34"/>
      <c r="F30" s="34"/>
      <c r="G30" s="43">
        <f t="shared" si="2"/>
        <v>416635796.66000003</v>
      </c>
    </row>
    <row r="31" spans="1:10" s="49" customFormat="1" ht="12.75" customHeight="1" x14ac:dyDescent="0.2">
      <c r="A31" s="47" t="s">
        <v>39</v>
      </c>
      <c r="B31" s="37">
        <v>266462167.25999999</v>
      </c>
      <c r="C31" s="22">
        <v>2380266</v>
      </c>
      <c r="D31" s="34"/>
      <c r="E31" s="34"/>
      <c r="F31" s="34"/>
      <c r="G31" s="43">
        <f t="shared" si="2"/>
        <v>268842433.25999999</v>
      </c>
    </row>
    <row r="32" spans="1:10" s="49" customFormat="1" ht="12.75" customHeight="1" x14ac:dyDescent="0.2">
      <c r="A32" s="47" t="s">
        <v>40</v>
      </c>
      <c r="B32" s="37">
        <v>393927774.56999999</v>
      </c>
      <c r="C32" s="22">
        <v>3640446</v>
      </c>
      <c r="D32" s="34"/>
      <c r="E32" s="34"/>
      <c r="F32" s="34"/>
      <c r="G32" s="43">
        <f t="shared" si="2"/>
        <v>397568220.56999999</v>
      </c>
    </row>
    <row r="33" spans="1:11" s="49" customFormat="1" ht="12.75" customHeight="1" x14ac:dyDescent="0.2">
      <c r="A33" s="47" t="s">
        <v>41</v>
      </c>
      <c r="B33" s="37">
        <v>2610457192.04</v>
      </c>
      <c r="C33" s="22">
        <v>24305232</v>
      </c>
      <c r="D33" s="34"/>
      <c r="E33" s="34"/>
      <c r="F33" s="34"/>
      <c r="G33" s="43">
        <f t="shared" si="2"/>
        <v>2634762424.04</v>
      </c>
    </row>
    <row r="34" spans="1:11" s="49" customFormat="1" ht="12.75" customHeight="1" x14ac:dyDescent="0.2">
      <c r="A34" s="47" t="s">
        <v>42</v>
      </c>
      <c r="B34" s="37">
        <v>230545037.09999999</v>
      </c>
      <c r="C34" s="22">
        <v>2063341.5</v>
      </c>
      <c r="D34" s="34"/>
      <c r="E34" s="34"/>
      <c r="F34" s="34"/>
      <c r="G34" s="43">
        <f t="shared" si="2"/>
        <v>232608378.59999999</v>
      </c>
    </row>
    <row r="35" spans="1:11" s="49" customFormat="1" ht="12.75" customHeight="1" x14ac:dyDescent="0.2">
      <c r="A35" s="47" t="s">
        <v>43</v>
      </c>
      <c r="B35" s="37">
        <v>1009286785.21</v>
      </c>
      <c r="C35" s="22">
        <v>9128227.5</v>
      </c>
      <c r="D35" s="34"/>
      <c r="E35" s="34"/>
      <c r="F35" s="34"/>
      <c r="G35" s="43">
        <f t="shared" si="2"/>
        <v>1018415012.71</v>
      </c>
    </row>
    <row r="36" spans="1:11" s="49" customFormat="1" ht="12.75" customHeight="1" x14ac:dyDescent="0.2">
      <c r="A36" s="47" t="s">
        <v>67</v>
      </c>
      <c r="B36" s="37">
        <v>7910270924.3199997</v>
      </c>
      <c r="C36" s="22">
        <v>72230359.5</v>
      </c>
      <c r="D36" s="34"/>
      <c r="E36" s="34"/>
      <c r="F36" s="34"/>
      <c r="G36" s="43">
        <f t="shared" si="2"/>
        <v>7982501283.8199997</v>
      </c>
    </row>
    <row r="37" spans="1:11" s="49" customFormat="1" ht="12.75" customHeight="1" x14ac:dyDescent="0.2">
      <c r="A37" s="47" t="s">
        <v>45</v>
      </c>
      <c r="B37" s="37">
        <v>14048568.6</v>
      </c>
      <c r="C37" s="22">
        <v>137313</v>
      </c>
      <c r="D37" s="34"/>
      <c r="E37" s="34"/>
      <c r="F37" s="34"/>
      <c r="G37" s="43">
        <f t="shared" si="2"/>
        <v>14185881.6</v>
      </c>
    </row>
    <row r="38" spans="1:11" s="49" customFormat="1" ht="12.75" customHeight="1" x14ac:dyDescent="0.2">
      <c r="A38" s="47" t="s">
        <v>46</v>
      </c>
      <c r="B38" s="37">
        <v>246566285.09999999</v>
      </c>
      <c r="C38" s="22">
        <v>2298231</v>
      </c>
      <c r="D38" s="34"/>
      <c r="E38" s="34"/>
      <c r="F38" s="34"/>
      <c r="G38" s="43">
        <f t="shared" si="2"/>
        <v>248864516.09999999</v>
      </c>
    </row>
    <row r="39" spans="1:11" s="49" customFormat="1" ht="12.75" customHeight="1" x14ac:dyDescent="0.2">
      <c r="A39" s="47" t="s">
        <v>47</v>
      </c>
      <c r="B39" s="37">
        <v>801558241.11000001</v>
      </c>
      <c r="C39" s="22">
        <v>7853526</v>
      </c>
      <c r="D39" s="34"/>
      <c r="E39" s="34"/>
      <c r="F39" s="34"/>
      <c r="G39" s="43">
        <f t="shared" si="2"/>
        <v>809411767.11000001</v>
      </c>
    </row>
    <row r="40" spans="1:11" s="49" customFormat="1" ht="12.75" customHeight="1" x14ac:dyDescent="0.2">
      <c r="A40" s="47" t="s">
        <v>48</v>
      </c>
      <c r="B40" s="50">
        <v>25326833.920000002</v>
      </c>
      <c r="C40" s="22">
        <v>0</v>
      </c>
      <c r="D40" s="34"/>
      <c r="E40" s="34"/>
      <c r="F40" s="34"/>
      <c r="G40" s="43">
        <f t="shared" si="2"/>
        <v>25326833.920000002</v>
      </c>
    </row>
    <row r="41" spans="1:11" s="49" customFormat="1" ht="12.75" customHeight="1" x14ac:dyDescent="0.2">
      <c r="A41" s="47" t="s">
        <v>49</v>
      </c>
      <c r="B41" s="37">
        <v>302036978.43000001</v>
      </c>
      <c r="C41" s="22">
        <v>2701515</v>
      </c>
      <c r="D41" s="34"/>
      <c r="E41" s="34"/>
      <c r="F41" s="34"/>
      <c r="G41" s="43">
        <f t="shared" si="2"/>
        <v>304738493.43000001</v>
      </c>
    </row>
    <row r="42" spans="1:11" s="49" customFormat="1" ht="12.75" customHeight="1" x14ac:dyDescent="0.2">
      <c r="A42" s="47" t="s">
        <v>50</v>
      </c>
      <c r="B42" s="21">
        <v>3573362439.4200001</v>
      </c>
      <c r="C42" s="22">
        <v>33039360</v>
      </c>
      <c r="D42" s="34"/>
      <c r="E42" s="34"/>
      <c r="F42" s="34"/>
      <c r="G42" s="43">
        <f t="shared" si="2"/>
        <v>3606401799.4200001</v>
      </c>
    </row>
    <row r="43" spans="1:11" s="49" customFormat="1" ht="12.75" customHeight="1" x14ac:dyDescent="0.2">
      <c r="A43" s="47" t="s">
        <v>51</v>
      </c>
      <c r="B43" s="21">
        <v>51463608.899999999</v>
      </c>
      <c r="C43" s="22">
        <v>502686</v>
      </c>
      <c r="D43" s="34"/>
      <c r="E43" s="34"/>
      <c r="F43" s="34"/>
      <c r="G43" s="43">
        <f t="shared" si="2"/>
        <v>51966294.899999999</v>
      </c>
    </row>
    <row r="44" spans="1:11" s="49" customFormat="1" ht="12.75" customHeight="1" x14ac:dyDescent="0.2">
      <c r="A44" s="47" t="s">
        <v>52</v>
      </c>
      <c r="B44" s="37">
        <v>3757136808.9499998</v>
      </c>
      <c r="C44" s="22">
        <v>35099092.5</v>
      </c>
      <c r="D44" s="34"/>
      <c r="E44" s="34"/>
      <c r="F44" s="34"/>
      <c r="G44" s="43">
        <f t="shared" si="2"/>
        <v>3792235901.4499998</v>
      </c>
    </row>
    <row r="45" spans="1:11" s="49" customFormat="1" ht="12.75" customHeight="1" x14ac:dyDescent="0.2">
      <c r="A45" s="47" t="s">
        <v>53</v>
      </c>
      <c r="B45" s="21">
        <v>92828125.200000003</v>
      </c>
      <c r="C45" s="22">
        <v>0</v>
      </c>
      <c r="D45" s="34"/>
      <c r="E45" s="34"/>
      <c r="F45" s="34"/>
      <c r="G45" s="43">
        <f t="shared" si="2"/>
        <v>92828125.200000003</v>
      </c>
    </row>
    <row r="46" spans="1:11" s="49" customFormat="1" ht="12.75" customHeight="1" x14ac:dyDescent="0.2">
      <c r="A46" s="47" t="s">
        <v>54</v>
      </c>
      <c r="B46" s="37">
        <v>124067114.58</v>
      </c>
      <c r="C46" s="22">
        <v>1090182</v>
      </c>
      <c r="D46" s="34"/>
      <c r="E46" s="34"/>
      <c r="F46" s="34"/>
      <c r="G46" s="43">
        <f t="shared" si="2"/>
        <v>125157296.58</v>
      </c>
      <c r="K46" s="51"/>
    </row>
    <row r="47" spans="1:11" ht="12.75" customHeight="1" x14ac:dyDescent="0.2">
      <c r="A47" s="47" t="s">
        <v>55</v>
      </c>
      <c r="B47" s="21">
        <v>174668225.56999999</v>
      </c>
      <c r="C47" s="22">
        <v>1706929.5</v>
      </c>
      <c r="D47" s="34"/>
      <c r="E47" s="34"/>
      <c r="F47" s="34"/>
      <c r="G47" s="46">
        <f t="shared" si="2"/>
        <v>176375155.06999999</v>
      </c>
    </row>
    <row r="48" spans="1:11" ht="12.75" customHeight="1" x14ac:dyDescent="0.2">
      <c r="A48" s="25" t="s">
        <v>56</v>
      </c>
      <c r="B48" s="37">
        <v>175090515.24000001</v>
      </c>
      <c r="C48" s="22">
        <v>1571668.5</v>
      </c>
      <c r="D48" s="34"/>
      <c r="E48" s="34"/>
      <c r="F48" s="34"/>
      <c r="G48" s="46">
        <f t="shared" si="2"/>
        <v>176662183.74000001</v>
      </c>
    </row>
    <row r="49" spans="1:7" ht="12.75" customHeight="1" x14ac:dyDescent="0.2">
      <c r="A49" s="25" t="s">
        <v>57</v>
      </c>
      <c r="B49" s="37">
        <v>0</v>
      </c>
      <c r="C49" s="22">
        <v>0</v>
      </c>
      <c r="D49" s="34"/>
      <c r="E49" s="34"/>
      <c r="F49" s="34"/>
      <c r="G49" s="46">
        <f t="shared" si="2"/>
        <v>0</v>
      </c>
    </row>
    <row r="50" spans="1:7" ht="12.75" customHeight="1" x14ac:dyDescent="0.2">
      <c r="A50" s="25" t="s">
        <v>58</v>
      </c>
      <c r="B50" s="37">
        <v>22345393.949999999</v>
      </c>
      <c r="C50" s="22">
        <v>205704</v>
      </c>
      <c r="D50" s="34"/>
      <c r="E50" s="34"/>
      <c r="F50" s="34"/>
      <c r="G50" s="46">
        <f t="shared" si="2"/>
        <v>22551097.949999999</v>
      </c>
    </row>
    <row r="51" spans="1:7" ht="12.75" customHeight="1" x14ac:dyDescent="0.2">
      <c r="A51" s="25" t="s">
        <v>59</v>
      </c>
      <c r="B51" s="37"/>
      <c r="C51" s="22">
        <v>0</v>
      </c>
      <c r="D51" s="51">
        <v>172090388</v>
      </c>
      <c r="E51" s="34"/>
      <c r="F51" s="34"/>
      <c r="G51" s="46">
        <f t="shared" si="2"/>
        <v>172090388</v>
      </c>
    </row>
    <row r="52" spans="1:7" ht="12.75" customHeight="1" x14ac:dyDescent="0.2">
      <c r="A52" s="25" t="s">
        <v>60</v>
      </c>
      <c r="B52" s="37"/>
      <c r="C52" s="22">
        <v>0</v>
      </c>
      <c r="D52" s="34"/>
      <c r="E52" s="37">
        <v>1076933374.5599999</v>
      </c>
      <c r="F52" s="22"/>
      <c r="G52" s="46">
        <f t="shared" si="2"/>
        <v>1076933374.5599999</v>
      </c>
    </row>
    <row r="53" spans="1:7" ht="12.75" customHeight="1" x14ac:dyDescent="0.2">
      <c r="A53" s="25" t="s">
        <v>61</v>
      </c>
      <c r="B53" s="37"/>
      <c r="C53" s="58">
        <v>0</v>
      </c>
      <c r="D53" s="34"/>
      <c r="E53" s="37"/>
      <c r="F53" s="37">
        <v>157819856.38999999</v>
      </c>
      <c r="G53" s="46">
        <f t="shared" si="2"/>
        <v>157819856.38999999</v>
      </c>
    </row>
    <row r="54" spans="1:7" ht="27" customHeight="1" x14ac:dyDescent="0.25">
      <c r="A54" s="52" t="s">
        <v>22</v>
      </c>
      <c r="B54" s="28">
        <f t="shared" ref="B54:G54" si="3">SUM(B26:B53)</f>
        <v>22976135281.740009</v>
      </c>
      <c r="C54" s="28">
        <f t="shared" si="3"/>
        <v>210050080.5</v>
      </c>
      <c r="D54" s="28">
        <f t="shared" si="3"/>
        <v>172090388</v>
      </c>
      <c r="E54" s="28">
        <f t="shared" si="3"/>
        <v>1076933374.5599999</v>
      </c>
      <c r="F54" s="28">
        <f t="shared" si="3"/>
        <v>157819856.38999999</v>
      </c>
      <c r="G54" s="53">
        <f t="shared" si="3"/>
        <v>24593028981.19001</v>
      </c>
    </row>
    <row r="55" spans="1:7" x14ac:dyDescent="0.2">
      <c r="B55" s="8"/>
      <c r="C55" s="57"/>
      <c r="G55" s="57"/>
    </row>
    <row r="56" spans="1:7" ht="15" x14ac:dyDescent="0.25">
      <c r="B56" s="8"/>
      <c r="C56" s="56"/>
      <c r="G56" s="4"/>
    </row>
    <row r="57" spans="1:7" ht="15" x14ac:dyDescent="0.25">
      <c r="B57" s="8"/>
      <c r="C57" s="56"/>
      <c r="E57" s="8"/>
      <c r="F57" s="4"/>
      <c r="G57" s="8"/>
    </row>
    <row r="58" spans="1:7" x14ac:dyDescent="0.2">
      <c r="B58" s="8"/>
      <c r="F58" s="8"/>
      <c r="G58" s="8"/>
    </row>
    <row r="59" spans="1:7" ht="15" x14ac:dyDescent="0.25">
      <c r="B59" s="4"/>
      <c r="C59" s="8"/>
    </row>
    <row r="60" spans="1:7" x14ac:dyDescent="0.2">
      <c r="B60" s="8"/>
      <c r="G60" s="8"/>
    </row>
    <row r="61" spans="1:7" ht="15" x14ac:dyDescent="0.25">
      <c r="B61" s="8"/>
      <c r="D61" s="4"/>
    </row>
    <row r="62" spans="1:7" ht="15" x14ac:dyDescent="0.25">
      <c r="B62" s="8"/>
      <c r="D62" s="4"/>
      <c r="E62" s="8"/>
    </row>
    <row r="63" spans="1:7" ht="15" x14ac:dyDescent="0.25">
      <c r="B63" s="8"/>
      <c r="C63" s="54"/>
      <c r="D63" s="4"/>
    </row>
    <row r="64" spans="1:7" ht="15" x14ac:dyDescent="0.25">
      <c r="B64" s="8"/>
      <c r="C64" s="4"/>
      <c r="D64" s="4"/>
    </row>
    <row r="65" spans="1:4" ht="15" x14ac:dyDescent="0.25">
      <c r="B65" s="4"/>
      <c r="C65" s="4"/>
      <c r="D65" s="4"/>
    </row>
    <row r="66" spans="1:4" ht="15" x14ac:dyDescent="0.25">
      <c r="B66" s="8"/>
      <c r="C66" s="4"/>
      <c r="D66" s="4"/>
    </row>
    <row r="67" spans="1:4" ht="15" x14ac:dyDescent="0.25">
      <c r="C67" s="4"/>
    </row>
    <row r="68" spans="1:4" ht="15" x14ac:dyDescent="0.25">
      <c r="B68" s="4"/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x14ac:dyDescent="0.2">
      <c r="A71" s="49"/>
      <c r="B71" s="51"/>
      <c r="C71" s="51"/>
      <c r="D71" s="49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51"/>
      <c r="C77" s="51"/>
      <c r="D77" s="49"/>
    </row>
    <row r="78" spans="1:4" x14ac:dyDescent="0.2">
      <c r="A78" s="49"/>
      <c r="B78" s="49"/>
      <c r="C78" s="51"/>
      <c r="D78" s="49"/>
    </row>
    <row r="79" spans="1:4" x14ac:dyDescent="0.2">
      <c r="A79" s="49"/>
      <c r="B79" s="49"/>
      <c r="C79" s="49"/>
      <c r="D79" s="49"/>
    </row>
    <row r="80" spans="1:4" x14ac:dyDescent="0.2">
      <c r="A80" s="49"/>
      <c r="B80" s="49"/>
      <c r="C80" s="51"/>
      <c r="D80" s="49"/>
    </row>
    <row r="81" spans="1:4" x14ac:dyDescent="0.2">
      <c r="A81" s="49"/>
      <c r="B81" s="49"/>
      <c r="C81" s="51"/>
      <c r="D81" s="49"/>
    </row>
    <row r="82" spans="1:4" x14ac:dyDescent="0.2">
      <c r="A82" s="49"/>
      <c r="B82" s="51"/>
      <c r="C82" s="51"/>
      <c r="D82" s="49"/>
    </row>
    <row r="83" spans="1:4" x14ac:dyDescent="0.2">
      <c r="A83" s="49"/>
      <c r="B83" s="49"/>
      <c r="C83" s="51"/>
      <c r="D83" s="49"/>
    </row>
    <row r="84" spans="1:4" x14ac:dyDescent="0.2">
      <c r="A84" s="49"/>
      <c r="B84" s="55"/>
      <c r="C84" s="51"/>
      <c r="D84" s="49"/>
    </row>
    <row r="85" spans="1:4" x14ac:dyDescent="0.2">
      <c r="A85" s="49"/>
      <c r="B85" s="49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51"/>
      <c r="D87" s="49"/>
    </row>
    <row r="88" spans="1:4" x14ac:dyDescent="0.2">
      <c r="A88" s="49"/>
      <c r="B88" s="49"/>
      <c r="C88" s="49"/>
      <c r="D88" s="49"/>
    </row>
    <row r="89" spans="1:4" x14ac:dyDescent="0.2">
      <c r="A89" s="49"/>
      <c r="B89" s="49"/>
      <c r="C89" s="49"/>
      <c r="D89" s="49"/>
    </row>
    <row r="90" spans="1:4" x14ac:dyDescent="0.2">
      <c r="A90" s="49"/>
      <c r="B90" s="49"/>
      <c r="C90" s="51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51"/>
      <c r="D96" s="49"/>
    </row>
    <row r="97" spans="1:4" x14ac:dyDescent="0.2">
      <c r="A97" s="49"/>
      <c r="B97" s="49"/>
      <c r="C97" s="49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08" spans="1:4" x14ac:dyDescent="0.2">
      <c r="A108" s="49"/>
      <c r="B108" s="49"/>
      <c r="C108" s="49"/>
      <c r="D108" s="49"/>
    </row>
    <row r="175" spans="1:1" x14ac:dyDescent="0.2">
      <c r="A175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E7FE-B413-44E2-890F-534D64CA4C87}">
  <sheetPr>
    <tabColor indexed="46"/>
    <pageSetUpPr fitToPage="1"/>
  </sheetPr>
  <dimension ref="A1:K176"/>
  <sheetViews>
    <sheetView showGridLines="0" showWhiteSpace="0" zoomScaleNormal="100" workbookViewId="0">
      <selection activeCell="G55" sqref="G55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72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3685075785.9899998</v>
      </c>
      <c r="C8" s="19">
        <v>18981041.309999999</v>
      </c>
      <c r="D8" s="19">
        <v>440371330.51999998</v>
      </c>
      <c r="E8" s="19">
        <v>227768415.03</v>
      </c>
      <c r="F8" s="19"/>
      <c r="G8" s="19">
        <f>+B8+C8+D8+E8</f>
        <v>4372196572.8499994</v>
      </c>
      <c r="H8" s="8"/>
    </row>
    <row r="9" spans="1:9" ht="12.75" customHeight="1" x14ac:dyDescent="0.2">
      <c r="A9" s="20" t="s">
        <v>12</v>
      </c>
      <c r="B9" s="21">
        <v>2956403930.98</v>
      </c>
      <c r="C9" s="22">
        <v>18507399.300000001</v>
      </c>
      <c r="D9" s="22">
        <v>349409880.30000001</v>
      </c>
      <c r="E9" s="22">
        <v>182657832.06</v>
      </c>
      <c r="F9" s="22">
        <v>1066202724.3</v>
      </c>
      <c r="G9" s="19">
        <f t="shared" ref="G9:G19" si="0">+B9+C9+D9+E9+F9</f>
        <v>4573181766.9400005</v>
      </c>
      <c r="H9" s="8"/>
    </row>
    <row r="10" spans="1:9" ht="12.75" customHeight="1" x14ac:dyDescent="0.2">
      <c r="A10" s="20" t="s">
        <v>13</v>
      </c>
      <c r="B10" s="21">
        <v>4833056211.3699999</v>
      </c>
      <c r="C10" s="22">
        <v>21499071.780000001</v>
      </c>
      <c r="D10" s="22">
        <v>579293691.32000005</v>
      </c>
      <c r="E10" s="22">
        <v>298548047.19</v>
      </c>
      <c r="F10" s="22"/>
      <c r="G10" s="19">
        <f t="shared" si="0"/>
        <v>5732397021.6599989</v>
      </c>
      <c r="H10" s="8"/>
    </row>
    <row r="11" spans="1:9" ht="12.75" customHeight="1" x14ac:dyDescent="0.2">
      <c r="A11" s="20" t="s">
        <v>14</v>
      </c>
      <c r="B11" s="21">
        <v>6362348452.7600002</v>
      </c>
      <c r="C11" s="22">
        <v>42529324.07</v>
      </c>
      <c r="D11" s="22">
        <v>766572603.94000006</v>
      </c>
      <c r="E11" s="22">
        <v>393475332.48000002</v>
      </c>
      <c r="F11" s="22"/>
      <c r="G11" s="19">
        <f t="shared" si="0"/>
        <v>7564925713.25</v>
      </c>
      <c r="H11" s="8"/>
    </row>
    <row r="12" spans="1:9" ht="12.75" customHeight="1" x14ac:dyDescent="0.2">
      <c r="A12" s="23" t="s">
        <v>15</v>
      </c>
      <c r="B12" s="21">
        <v>154185363.09</v>
      </c>
      <c r="C12" s="22">
        <v>1354149.02</v>
      </c>
      <c r="D12" s="22">
        <v>17705207.399999999</v>
      </c>
      <c r="E12" s="22">
        <v>9502158.5600000005</v>
      </c>
      <c r="F12" s="22"/>
      <c r="G12" s="19">
        <f t="shared" si="0"/>
        <v>182746878.07000002</v>
      </c>
      <c r="H12" s="8"/>
    </row>
    <row r="13" spans="1:9" ht="12.75" customHeight="1" x14ac:dyDescent="0.2">
      <c r="A13" s="23" t="s">
        <v>71</v>
      </c>
      <c r="B13" s="21">
        <v>102084.68</v>
      </c>
      <c r="C13" s="22">
        <v>0</v>
      </c>
      <c r="D13" s="22">
        <v>9555.35</v>
      </c>
      <c r="E13" s="22">
        <v>4777.7</v>
      </c>
      <c r="F13" s="22"/>
      <c r="G13" s="19">
        <f t="shared" si="0"/>
        <v>116417.73</v>
      </c>
      <c r="H13" s="8"/>
    </row>
    <row r="14" spans="1:9" ht="12.75" customHeight="1" x14ac:dyDescent="0.2">
      <c r="A14" s="20" t="s">
        <v>16</v>
      </c>
      <c r="B14" s="21">
        <v>42136855.619999997</v>
      </c>
      <c r="C14" s="22">
        <v>58171028.840000004</v>
      </c>
      <c r="D14" s="22">
        <v>5087873.54</v>
      </c>
      <c r="E14" s="22">
        <v>2623279.85</v>
      </c>
      <c r="F14" s="22"/>
      <c r="G14" s="19">
        <f t="shared" si="0"/>
        <v>108019037.85000001</v>
      </c>
      <c r="H14" s="8"/>
      <c r="I14" s="24"/>
    </row>
    <row r="15" spans="1:9" ht="12.75" customHeight="1" x14ac:dyDescent="0.2">
      <c r="A15" s="20" t="s">
        <v>17</v>
      </c>
      <c r="B15" s="21">
        <v>100676210.28</v>
      </c>
      <c r="C15" s="22">
        <v>91198199.950000003</v>
      </c>
      <c r="D15" s="22">
        <v>12531182.699999999</v>
      </c>
      <c r="E15" s="22">
        <v>6289301.4199999999</v>
      </c>
      <c r="F15" s="22"/>
      <c r="G15" s="19">
        <f t="shared" si="0"/>
        <v>210694894.34999999</v>
      </c>
      <c r="H15" s="8"/>
    </row>
    <row r="16" spans="1:9" ht="12.75" customHeight="1" x14ac:dyDescent="0.2">
      <c r="A16" s="20" t="s">
        <v>18</v>
      </c>
      <c r="B16" s="21">
        <v>762114851.57000005</v>
      </c>
      <c r="C16" s="22">
        <v>3390035.31</v>
      </c>
      <c r="D16" s="22">
        <v>0</v>
      </c>
      <c r="E16" s="22">
        <v>46363180.369999997</v>
      </c>
      <c r="F16" s="22"/>
      <c r="G16" s="19">
        <f t="shared" si="0"/>
        <v>811868067.25</v>
      </c>
      <c r="H16" s="8"/>
    </row>
    <row r="17" spans="1:10" ht="12.75" customHeight="1" x14ac:dyDescent="0.2">
      <c r="A17" s="20" t="s">
        <v>19</v>
      </c>
      <c r="B17" s="21">
        <v>0</v>
      </c>
      <c r="C17" s="22">
        <v>0</v>
      </c>
      <c r="D17" s="22">
        <v>74929766.409999996</v>
      </c>
      <c r="E17" s="22">
        <v>0</v>
      </c>
      <c r="F17" s="22"/>
      <c r="G17" s="19">
        <f t="shared" si="0"/>
        <v>74929766.409999996</v>
      </c>
      <c r="H17" s="8"/>
    </row>
    <row r="18" spans="1:10" ht="12.75" customHeight="1" x14ac:dyDescent="0.2">
      <c r="A18" s="20" t="s">
        <v>20</v>
      </c>
      <c r="B18" s="21">
        <v>2547143985.4499998</v>
      </c>
      <c r="C18" s="22">
        <v>1094245878.54</v>
      </c>
      <c r="D18" s="22">
        <v>312547859.01999998</v>
      </c>
      <c r="E18" s="22">
        <v>158837707.37</v>
      </c>
      <c r="F18" s="22"/>
      <c r="G18" s="19">
        <f t="shared" si="0"/>
        <v>4112775430.3799996</v>
      </c>
      <c r="H18" s="8"/>
    </row>
    <row r="19" spans="1:10" ht="12.75" customHeight="1" x14ac:dyDescent="0.2">
      <c r="A19" s="25" t="s">
        <v>21</v>
      </c>
      <c r="B19" s="26"/>
      <c r="C19" s="22"/>
      <c r="D19" s="22"/>
      <c r="E19" s="22"/>
      <c r="F19" s="22">
        <v>186585482.31999999</v>
      </c>
      <c r="G19" s="19">
        <f t="shared" si="0"/>
        <v>186585482.31999999</v>
      </c>
      <c r="H19" s="8"/>
      <c r="I19" s="8"/>
    </row>
    <row r="20" spans="1:10" ht="15" customHeight="1" thickBot="1" x14ac:dyDescent="0.3">
      <c r="A20" s="27" t="s">
        <v>22</v>
      </c>
      <c r="B20" s="28">
        <f t="shared" ref="B20:G20" si="1">SUM(B8:B19)</f>
        <v>21443243731.789997</v>
      </c>
      <c r="C20" s="29">
        <f t="shared" si="1"/>
        <v>1349876128.1199999</v>
      </c>
      <c r="D20" s="29">
        <f t="shared" si="1"/>
        <v>2558458950.4999995</v>
      </c>
      <c r="E20" s="29">
        <f t="shared" si="1"/>
        <v>1326070032.0299997</v>
      </c>
      <c r="F20" s="29">
        <f t="shared" si="1"/>
        <v>1252788206.6199999</v>
      </c>
      <c r="G20" s="29">
        <f t="shared" si="1"/>
        <v>27930437049.059998</v>
      </c>
      <c r="H20" s="8"/>
      <c r="I20" s="8"/>
      <c r="J20" s="8"/>
    </row>
    <row r="21" spans="1:10" ht="54" customHeight="1" thickBot="1" x14ac:dyDescent="0.35">
      <c r="A21" s="30" t="s">
        <v>23</v>
      </c>
      <c r="B21" s="13" t="s">
        <v>24</v>
      </c>
      <c r="C21" s="31"/>
      <c r="D21" s="31"/>
      <c r="E21" s="14" t="s">
        <v>8</v>
      </c>
      <c r="F21" s="13" t="s">
        <v>9</v>
      </c>
      <c r="G21" s="14" t="s">
        <v>10</v>
      </c>
      <c r="I21" s="56"/>
    </row>
    <row r="22" spans="1:10" ht="12.75" customHeight="1" x14ac:dyDescent="0.25">
      <c r="A22" s="32" t="s">
        <v>25</v>
      </c>
      <c r="B22" s="33">
        <v>2563757536.6599998</v>
      </c>
      <c r="C22" s="34"/>
      <c r="D22" s="34"/>
      <c r="E22" s="34"/>
      <c r="F22" s="34"/>
      <c r="G22" s="35">
        <f>+B22+C22+D22+E22+F22</f>
        <v>2563757536.6599998</v>
      </c>
    </row>
    <row r="23" spans="1:10" ht="12.75" customHeight="1" x14ac:dyDescent="0.25">
      <c r="A23" s="25" t="s">
        <v>26</v>
      </c>
      <c r="B23" s="36"/>
      <c r="C23" s="34"/>
      <c r="D23" s="34"/>
      <c r="E23" s="37">
        <v>111081570.08</v>
      </c>
      <c r="F23" s="34"/>
      <c r="G23" s="35">
        <f>+B23+C23+D23+E23+F23</f>
        <v>111081570.08</v>
      </c>
    </row>
    <row r="24" spans="1:10" ht="12.75" customHeight="1" x14ac:dyDescent="0.25">
      <c r="A24" s="25" t="s">
        <v>27</v>
      </c>
      <c r="B24" s="36"/>
      <c r="C24" s="34"/>
      <c r="D24" s="34"/>
      <c r="E24" s="34"/>
      <c r="F24" s="37">
        <v>12016209.789999999</v>
      </c>
      <c r="G24" s="35">
        <f>+B24+C24+D24+E24+F24</f>
        <v>12016209.789999999</v>
      </c>
    </row>
    <row r="25" spans="1:10" ht="15" customHeight="1" thickBot="1" x14ac:dyDescent="0.3">
      <c r="A25" s="38" t="s">
        <v>22</v>
      </c>
      <c r="B25" s="39">
        <f>SUM(B22:B24)</f>
        <v>2563757536.6599998</v>
      </c>
      <c r="C25" s="39">
        <f>SUM(C22:C24)</f>
        <v>0</v>
      </c>
      <c r="D25" s="39">
        <f>SUM(D22:D24)</f>
        <v>0</v>
      </c>
      <c r="E25" s="39">
        <f>SUM(E22:E24)</f>
        <v>111081570.08</v>
      </c>
      <c r="F25" s="39">
        <f>SUM(F22:F24)</f>
        <v>12016209.789999999</v>
      </c>
      <c r="G25" s="40">
        <f>+G22+G23+G24</f>
        <v>2686855316.5299997</v>
      </c>
      <c r="H25" s="8"/>
    </row>
    <row r="26" spans="1:10" ht="60" customHeight="1" thickBot="1" x14ac:dyDescent="0.3">
      <c r="A26" s="41" t="s">
        <v>28</v>
      </c>
      <c r="B26" s="13" t="s">
        <v>29</v>
      </c>
      <c r="C26" s="13" t="s">
        <v>30</v>
      </c>
      <c r="D26" s="42" t="s">
        <v>31</v>
      </c>
      <c r="E26" s="42" t="s">
        <v>32</v>
      </c>
      <c r="F26" s="42" t="s">
        <v>33</v>
      </c>
      <c r="G26" s="14" t="s">
        <v>10</v>
      </c>
    </row>
    <row r="27" spans="1:10" ht="12.75" customHeight="1" x14ac:dyDescent="0.2">
      <c r="A27" s="32" t="s">
        <v>34</v>
      </c>
      <c r="B27" s="43">
        <v>167057805.75</v>
      </c>
      <c r="C27" s="19">
        <v>1630582</v>
      </c>
      <c r="D27" s="44"/>
      <c r="E27" s="45"/>
      <c r="F27" s="44"/>
      <c r="G27" s="46">
        <f t="shared" ref="G27:G54" si="2">SUM(B27:F27)</f>
        <v>168688387.75</v>
      </c>
    </row>
    <row r="28" spans="1:10" ht="12.75" customHeight="1" x14ac:dyDescent="0.2">
      <c r="A28" s="25" t="s">
        <v>35</v>
      </c>
      <c r="B28" s="37">
        <v>443651728.91000003</v>
      </c>
      <c r="C28" s="22">
        <v>4335497</v>
      </c>
      <c r="D28" s="34"/>
      <c r="E28" s="34"/>
      <c r="F28" s="34"/>
      <c r="G28" s="46">
        <f t="shared" si="2"/>
        <v>447987225.91000003</v>
      </c>
    </row>
    <row r="29" spans="1:10" s="49" customFormat="1" ht="12.75" customHeight="1" x14ac:dyDescent="0.2">
      <c r="A29" s="47" t="s">
        <v>36</v>
      </c>
      <c r="B29" s="48">
        <v>84566835.239999995</v>
      </c>
      <c r="C29" s="22">
        <v>0</v>
      </c>
      <c r="D29" s="34"/>
      <c r="E29" s="34"/>
      <c r="F29" s="34"/>
      <c r="G29" s="43">
        <f t="shared" si="2"/>
        <v>84566835.239999995</v>
      </c>
    </row>
    <row r="30" spans="1:10" s="49" customFormat="1" ht="12.75" customHeight="1" x14ac:dyDescent="0.2">
      <c r="A30" s="47" t="s">
        <v>37</v>
      </c>
      <c r="B30" s="48">
        <v>191116351.08000001</v>
      </c>
      <c r="C30" s="22">
        <v>1708485</v>
      </c>
      <c r="D30" s="34"/>
      <c r="E30" s="34"/>
      <c r="F30" s="34"/>
      <c r="G30" s="43">
        <f t="shared" si="2"/>
        <v>192824836.08000001</v>
      </c>
    </row>
    <row r="31" spans="1:10" s="49" customFormat="1" ht="12.75" customHeight="1" x14ac:dyDescent="0.2">
      <c r="A31" s="47" t="s">
        <v>38</v>
      </c>
      <c r="B31" s="48">
        <v>473605158.62</v>
      </c>
      <c r="C31" s="22">
        <v>4852897</v>
      </c>
      <c r="D31" s="34"/>
      <c r="E31" s="34"/>
      <c r="F31" s="34"/>
      <c r="G31" s="43">
        <f t="shared" si="2"/>
        <v>478458055.62</v>
      </c>
    </row>
    <row r="32" spans="1:10" s="49" customFormat="1" ht="12.75" customHeight="1" x14ac:dyDescent="0.2">
      <c r="A32" s="47" t="s">
        <v>39</v>
      </c>
      <c r="B32" s="37">
        <v>303330906.42000002</v>
      </c>
      <c r="C32" s="22">
        <v>2958665</v>
      </c>
      <c r="D32" s="34"/>
      <c r="E32" s="34"/>
      <c r="F32" s="34"/>
      <c r="G32" s="43">
        <f t="shared" si="2"/>
        <v>306289571.42000002</v>
      </c>
    </row>
    <row r="33" spans="1:11" s="49" customFormat="1" ht="12.75" customHeight="1" x14ac:dyDescent="0.2">
      <c r="A33" s="47" t="s">
        <v>40</v>
      </c>
      <c r="B33" s="37">
        <v>450575769.93000001</v>
      </c>
      <c r="C33" s="22">
        <v>4564437</v>
      </c>
      <c r="D33" s="34"/>
      <c r="E33" s="34"/>
      <c r="F33" s="34"/>
      <c r="G33" s="43">
        <f t="shared" si="2"/>
        <v>455140206.93000001</v>
      </c>
    </row>
    <row r="34" spans="1:11" s="49" customFormat="1" ht="12.75" customHeight="1" x14ac:dyDescent="0.2">
      <c r="A34" s="47" t="s">
        <v>41</v>
      </c>
      <c r="B34" s="37">
        <v>2984508862.5799999</v>
      </c>
      <c r="C34" s="22">
        <v>30296397</v>
      </c>
      <c r="D34" s="34"/>
      <c r="E34" s="34"/>
      <c r="F34" s="34"/>
      <c r="G34" s="43">
        <f t="shared" si="2"/>
        <v>3014805259.5799999</v>
      </c>
    </row>
    <row r="35" spans="1:11" s="49" customFormat="1" ht="12.75" customHeight="1" x14ac:dyDescent="0.2">
      <c r="A35" s="47" t="s">
        <v>42</v>
      </c>
      <c r="B35" s="37">
        <v>266572780.83000001</v>
      </c>
      <c r="C35" s="22">
        <v>2623128.5</v>
      </c>
      <c r="D35" s="34"/>
      <c r="E35" s="34"/>
      <c r="F35" s="34"/>
      <c r="G35" s="43">
        <f t="shared" si="2"/>
        <v>269195909.33000004</v>
      </c>
    </row>
    <row r="36" spans="1:11" s="49" customFormat="1" ht="12.75" customHeight="1" x14ac:dyDescent="0.2">
      <c r="A36" s="47" t="s">
        <v>43</v>
      </c>
      <c r="B36" s="37">
        <v>1153510858.72</v>
      </c>
      <c r="C36" s="22">
        <v>11411849.5</v>
      </c>
      <c r="D36" s="34"/>
      <c r="E36" s="34"/>
      <c r="F36" s="34"/>
      <c r="G36" s="43">
        <f t="shared" si="2"/>
        <v>1164922708.22</v>
      </c>
    </row>
    <row r="37" spans="1:11" s="49" customFormat="1" ht="12.75" customHeight="1" x14ac:dyDescent="0.2">
      <c r="A37" s="47" t="s">
        <v>70</v>
      </c>
      <c r="B37" s="37">
        <v>9052242983.5599995</v>
      </c>
      <c r="C37" s="22">
        <v>90258806.5</v>
      </c>
      <c r="D37" s="34"/>
      <c r="E37" s="34"/>
      <c r="F37" s="34"/>
      <c r="G37" s="43">
        <f t="shared" si="2"/>
        <v>9142501790.0599995</v>
      </c>
    </row>
    <row r="38" spans="1:11" s="49" customFormat="1" ht="12.75" customHeight="1" x14ac:dyDescent="0.2">
      <c r="A38" s="47" t="s">
        <v>45</v>
      </c>
      <c r="B38" s="37">
        <v>15974138.4</v>
      </c>
      <c r="C38" s="22">
        <v>169156</v>
      </c>
      <c r="D38" s="34"/>
      <c r="E38" s="34"/>
      <c r="F38" s="34"/>
      <c r="G38" s="43">
        <f t="shared" si="2"/>
        <v>16143294.4</v>
      </c>
    </row>
    <row r="39" spans="1:11" s="49" customFormat="1" ht="12.75" customHeight="1" x14ac:dyDescent="0.2">
      <c r="A39" s="47" t="s">
        <v>46</v>
      </c>
      <c r="B39" s="37">
        <v>281607444.32999998</v>
      </c>
      <c r="C39" s="22">
        <v>2876513</v>
      </c>
      <c r="D39" s="34"/>
      <c r="E39" s="34"/>
      <c r="F39" s="34"/>
      <c r="G39" s="43">
        <f t="shared" si="2"/>
        <v>284483957.32999998</v>
      </c>
    </row>
    <row r="40" spans="1:11" s="49" customFormat="1" ht="12.75" customHeight="1" x14ac:dyDescent="0.2">
      <c r="A40" s="47" t="s">
        <v>47</v>
      </c>
      <c r="B40" s="37">
        <v>913080812.15999997</v>
      </c>
      <c r="C40" s="22">
        <v>9667882</v>
      </c>
      <c r="D40" s="34"/>
      <c r="E40" s="34"/>
      <c r="F40" s="34"/>
      <c r="G40" s="43">
        <f t="shared" si="2"/>
        <v>922748694.15999997</v>
      </c>
    </row>
    <row r="41" spans="1:11" s="49" customFormat="1" ht="12.75" customHeight="1" x14ac:dyDescent="0.2">
      <c r="A41" s="47" t="s">
        <v>48</v>
      </c>
      <c r="B41" s="50">
        <v>28853428.16</v>
      </c>
      <c r="C41" s="22">
        <v>0</v>
      </c>
      <c r="D41" s="34"/>
      <c r="E41" s="34"/>
      <c r="F41" s="34"/>
      <c r="G41" s="43">
        <f t="shared" si="2"/>
        <v>28853428.16</v>
      </c>
    </row>
    <row r="42" spans="1:11" s="49" customFormat="1" ht="12.75" customHeight="1" x14ac:dyDescent="0.2">
      <c r="A42" s="47" t="s">
        <v>49</v>
      </c>
      <c r="B42" s="37">
        <v>346479110.00999999</v>
      </c>
      <c r="C42" s="22">
        <v>3386488</v>
      </c>
      <c r="D42" s="34"/>
      <c r="E42" s="34"/>
      <c r="F42" s="34"/>
      <c r="G42" s="43">
        <f t="shared" si="2"/>
        <v>349865598.00999999</v>
      </c>
    </row>
    <row r="43" spans="1:11" s="49" customFormat="1" ht="12.75" customHeight="1" x14ac:dyDescent="0.2">
      <c r="A43" s="47" t="s">
        <v>50</v>
      </c>
      <c r="B43" s="21">
        <v>4092915118.7399998</v>
      </c>
      <c r="C43" s="22">
        <v>41330062.5</v>
      </c>
      <c r="D43" s="34"/>
      <c r="E43" s="34"/>
      <c r="F43" s="34"/>
      <c r="G43" s="43">
        <f t="shared" si="2"/>
        <v>4134245181.2399998</v>
      </c>
    </row>
    <row r="44" spans="1:11" s="49" customFormat="1" ht="12.75" customHeight="1" x14ac:dyDescent="0.2">
      <c r="A44" s="47" t="s">
        <v>51</v>
      </c>
      <c r="B44" s="21">
        <v>58703019.539999999</v>
      </c>
      <c r="C44" s="22">
        <v>615551</v>
      </c>
      <c r="D44" s="34"/>
      <c r="E44" s="34"/>
      <c r="F44" s="34"/>
      <c r="G44" s="43">
        <f t="shared" si="2"/>
        <v>59318570.539999999</v>
      </c>
    </row>
    <row r="45" spans="1:11" s="49" customFormat="1" ht="12.75" customHeight="1" x14ac:dyDescent="0.2">
      <c r="A45" s="47" t="s">
        <v>52</v>
      </c>
      <c r="B45" s="37">
        <v>4336945487.1099997</v>
      </c>
      <c r="C45" s="22">
        <v>44444957</v>
      </c>
      <c r="D45" s="34"/>
      <c r="E45" s="34"/>
      <c r="F45" s="34"/>
      <c r="G45" s="43">
        <f t="shared" si="2"/>
        <v>4381390444.1099997</v>
      </c>
    </row>
    <row r="46" spans="1:11" s="49" customFormat="1" ht="12.75" customHeight="1" x14ac:dyDescent="0.2">
      <c r="A46" s="47" t="s">
        <v>53</v>
      </c>
      <c r="B46" s="21">
        <v>105097147.2</v>
      </c>
      <c r="C46" s="22">
        <v>0</v>
      </c>
      <c r="D46" s="34"/>
      <c r="E46" s="34"/>
      <c r="F46" s="34"/>
      <c r="G46" s="43">
        <f t="shared" si="2"/>
        <v>105097147.2</v>
      </c>
    </row>
    <row r="47" spans="1:11" s="49" customFormat="1" ht="12.75" customHeight="1" x14ac:dyDescent="0.2">
      <c r="A47" s="47" t="s">
        <v>54</v>
      </c>
      <c r="B47" s="21">
        <v>140341530.87</v>
      </c>
      <c r="C47" s="22">
        <v>1343165</v>
      </c>
      <c r="D47" s="34"/>
      <c r="E47" s="34"/>
      <c r="F47" s="34"/>
      <c r="G47" s="43">
        <f t="shared" si="2"/>
        <v>141684695.87</v>
      </c>
      <c r="K47" s="51"/>
    </row>
    <row r="48" spans="1:11" ht="12.75" customHeight="1" x14ac:dyDescent="0.2">
      <c r="A48" s="47" t="s">
        <v>55</v>
      </c>
      <c r="B48" s="21">
        <v>200110129.97</v>
      </c>
      <c r="C48" s="22">
        <v>2119344.5</v>
      </c>
      <c r="D48" s="34"/>
      <c r="E48" s="34"/>
      <c r="F48" s="34"/>
      <c r="G48" s="46">
        <f t="shared" si="2"/>
        <v>202229474.47</v>
      </c>
    </row>
    <row r="49" spans="1:7" ht="12.75" customHeight="1" x14ac:dyDescent="0.2">
      <c r="A49" s="25" t="s">
        <v>56</v>
      </c>
      <c r="B49" s="37">
        <v>199259452.50999999</v>
      </c>
      <c r="C49" s="22">
        <v>1953302</v>
      </c>
      <c r="D49" s="34"/>
      <c r="E49" s="34"/>
      <c r="F49" s="34"/>
      <c r="G49" s="46">
        <f t="shared" si="2"/>
        <v>201212754.50999999</v>
      </c>
    </row>
    <row r="50" spans="1:7" ht="12.75" customHeight="1" x14ac:dyDescent="0.2">
      <c r="A50" s="25" t="s">
        <v>57</v>
      </c>
      <c r="B50" s="37">
        <v>0</v>
      </c>
      <c r="C50" s="22">
        <v>0</v>
      </c>
      <c r="D50" s="34"/>
      <c r="E50" s="34"/>
      <c r="F50" s="34"/>
      <c r="G50" s="46">
        <f t="shared" si="2"/>
        <v>0</v>
      </c>
    </row>
    <row r="51" spans="1:7" ht="12.75" customHeight="1" x14ac:dyDescent="0.2">
      <c r="A51" s="25" t="s">
        <v>58</v>
      </c>
      <c r="B51" s="37">
        <v>25401528.239999998</v>
      </c>
      <c r="C51" s="22">
        <v>255392</v>
      </c>
      <c r="D51" s="34"/>
      <c r="E51" s="34"/>
      <c r="F51" s="34"/>
      <c r="G51" s="46">
        <f t="shared" si="2"/>
        <v>25656920.239999998</v>
      </c>
    </row>
    <row r="52" spans="1:7" ht="12.75" customHeight="1" x14ac:dyDescent="0.2">
      <c r="A52" s="25" t="s">
        <v>59</v>
      </c>
      <c r="B52" s="37"/>
      <c r="C52" s="22">
        <v>0</v>
      </c>
      <c r="D52" s="51">
        <v>183894388</v>
      </c>
      <c r="E52" s="34"/>
      <c r="F52" s="34"/>
      <c r="G52" s="46">
        <f t="shared" si="2"/>
        <v>183894388</v>
      </c>
    </row>
    <row r="53" spans="1:7" ht="12.75" customHeight="1" x14ac:dyDescent="0.2">
      <c r="A53" s="25" t="s">
        <v>60</v>
      </c>
      <c r="B53" s="37"/>
      <c r="C53" s="22">
        <v>0</v>
      </c>
      <c r="D53" s="34"/>
      <c r="E53" s="37">
        <v>1233466999.3599999</v>
      </c>
      <c r="F53" s="22"/>
      <c r="G53" s="46">
        <f t="shared" si="2"/>
        <v>1233466999.3599999</v>
      </c>
    </row>
    <row r="54" spans="1:7" ht="12.75" customHeight="1" x14ac:dyDescent="0.2">
      <c r="A54" s="25" t="s">
        <v>61</v>
      </c>
      <c r="B54" s="37"/>
      <c r="C54" s="58">
        <v>0</v>
      </c>
      <c r="D54" s="34"/>
      <c r="E54" s="37"/>
      <c r="F54" s="37">
        <v>181040656.16999999</v>
      </c>
      <c r="G54" s="46">
        <f t="shared" si="2"/>
        <v>181040656.16999999</v>
      </c>
    </row>
    <row r="55" spans="1:7" ht="27" customHeight="1" x14ac:dyDescent="0.25">
      <c r="A55" s="52" t="s">
        <v>22</v>
      </c>
      <c r="B55" s="28">
        <f t="shared" ref="B55:G55" si="3">SUM(B27:B54)</f>
        <v>26315508388.880001</v>
      </c>
      <c r="C55" s="28">
        <f t="shared" si="3"/>
        <v>262802557.5</v>
      </c>
      <c r="D55" s="28">
        <f t="shared" si="3"/>
        <v>183894388</v>
      </c>
      <c r="E55" s="28">
        <f t="shared" si="3"/>
        <v>1233466999.3599999</v>
      </c>
      <c r="F55" s="28">
        <f t="shared" si="3"/>
        <v>181040656.16999999</v>
      </c>
      <c r="G55" s="53">
        <f t="shared" si="3"/>
        <v>28176712989.909996</v>
      </c>
    </row>
    <row r="56" spans="1:7" x14ac:dyDescent="0.2">
      <c r="B56" s="8"/>
      <c r="C56" s="57"/>
      <c r="G56" s="57"/>
    </row>
    <row r="57" spans="1:7" ht="15" x14ac:dyDescent="0.25">
      <c r="B57" s="8"/>
      <c r="C57" s="56"/>
      <c r="G57" s="4"/>
    </row>
    <row r="58" spans="1:7" ht="15" x14ac:dyDescent="0.25">
      <c r="B58" s="8"/>
      <c r="C58" s="56"/>
      <c r="E58" s="8"/>
      <c r="F58" s="4"/>
      <c r="G58" s="8"/>
    </row>
    <row r="59" spans="1:7" x14ac:dyDescent="0.2">
      <c r="B59" s="8"/>
      <c r="F59" s="8"/>
      <c r="G59" s="8"/>
    </row>
    <row r="60" spans="1:7" ht="15" x14ac:dyDescent="0.25">
      <c r="B60" s="4"/>
      <c r="C60" s="8"/>
    </row>
    <row r="61" spans="1:7" x14ac:dyDescent="0.2">
      <c r="B61" s="8"/>
      <c r="G61" s="8"/>
    </row>
    <row r="62" spans="1:7" ht="15" x14ac:dyDescent="0.25">
      <c r="B62" s="8"/>
      <c r="D62" s="4"/>
    </row>
    <row r="63" spans="1:7" ht="15" x14ac:dyDescent="0.25">
      <c r="B63" s="8"/>
      <c r="D63" s="4"/>
      <c r="E63" s="8"/>
    </row>
    <row r="64" spans="1:7" ht="15" x14ac:dyDescent="0.25">
      <c r="B64" s="8"/>
      <c r="C64" s="54"/>
      <c r="D64" s="4"/>
    </row>
    <row r="65" spans="1:4" ht="15" x14ac:dyDescent="0.25">
      <c r="B65" s="8"/>
      <c r="C65" s="4"/>
      <c r="D65" s="4"/>
    </row>
    <row r="66" spans="1:4" ht="15" x14ac:dyDescent="0.25">
      <c r="B66" s="4"/>
      <c r="C66" s="4"/>
      <c r="D66" s="4"/>
    </row>
    <row r="67" spans="1:4" ht="15" x14ac:dyDescent="0.25">
      <c r="B67" s="8"/>
      <c r="C67" s="4"/>
      <c r="D67" s="4"/>
    </row>
    <row r="68" spans="1:4" ht="15" x14ac:dyDescent="0.25"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ht="15" x14ac:dyDescent="0.25">
      <c r="B71" s="4"/>
      <c r="C71" s="4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51"/>
      <c r="C77" s="51"/>
      <c r="D77" s="49"/>
    </row>
    <row r="78" spans="1:4" x14ac:dyDescent="0.2">
      <c r="A78" s="49"/>
      <c r="B78" s="51"/>
      <c r="C78" s="51"/>
      <c r="D78" s="49"/>
    </row>
    <row r="79" spans="1:4" x14ac:dyDescent="0.2">
      <c r="A79" s="49"/>
      <c r="B79" s="49"/>
      <c r="C79" s="51"/>
      <c r="D79" s="49"/>
    </row>
    <row r="80" spans="1:4" x14ac:dyDescent="0.2">
      <c r="A80" s="49"/>
      <c r="B80" s="49"/>
      <c r="C80" s="49"/>
      <c r="D80" s="49"/>
    </row>
    <row r="81" spans="1:4" x14ac:dyDescent="0.2">
      <c r="A81" s="49"/>
      <c r="B81" s="49"/>
      <c r="C81" s="51"/>
      <c r="D81" s="49"/>
    </row>
    <row r="82" spans="1:4" x14ac:dyDescent="0.2">
      <c r="A82" s="49"/>
      <c r="B82" s="49"/>
      <c r="C82" s="51"/>
      <c r="D82" s="49"/>
    </row>
    <row r="83" spans="1:4" x14ac:dyDescent="0.2">
      <c r="A83" s="49"/>
      <c r="B83" s="51"/>
      <c r="C83" s="51"/>
      <c r="D83" s="49"/>
    </row>
    <row r="84" spans="1:4" x14ac:dyDescent="0.2">
      <c r="A84" s="49"/>
      <c r="B84" s="49"/>
      <c r="C84" s="51"/>
      <c r="D84" s="49"/>
    </row>
    <row r="85" spans="1:4" x14ac:dyDescent="0.2">
      <c r="A85" s="49"/>
      <c r="B85" s="55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51"/>
      <c r="D87" s="49"/>
    </row>
    <row r="88" spans="1:4" x14ac:dyDescent="0.2">
      <c r="A88" s="49"/>
      <c r="B88" s="49"/>
      <c r="C88" s="51"/>
      <c r="D88" s="49"/>
    </row>
    <row r="89" spans="1:4" x14ac:dyDescent="0.2">
      <c r="A89" s="49"/>
      <c r="B89" s="49"/>
      <c r="C89" s="49"/>
      <c r="D89" s="49"/>
    </row>
    <row r="90" spans="1:4" x14ac:dyDescent="0.2">
      <c r="A90" s="49"/>
      <c r="B90" s="49"/>
      <c r="C90" s="49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51"/>
      <c r="D96" s="49"/>
    </row>
    <row r="97" spans="1:4" x14ac:dyDescent="0.2">
      <c r="A97" s="49"/>
      <c r="B97" s="49"/>
      <c r="C97" s="51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08" spans="1:4" x14ac:dyDescent="0.2">
      <c r="A108" s="49"/>
      <c r="B108" s="49"/>
      <c r="C108" s="49"/>
      <c r="D108" s="49"/>
    </row>
    <row r="109" spans="1:4" x14ac:dyDescent="0.2">
      <c r="A109" s="49"/>
      <c r="B109" s="49"/>
      <c r="C109" s="49"/>
      <c r="D109" s="49"/>
    </row>
    <row r="176" spans="1:1" x14ac:dyDescent="0.2">
      <c r="A176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D6DBD-5AC6-4623-AAF4-8974EF36E014}">
  <sheetPr>
    <tabColor indexed="46"/>
    <pageSetUpPr fitToPage="1"/>
  </sheetPr>
  <dimension ref="A1:K176"/>
  <sheetViews>
    <sheetView showGridLines="0" showWhiteSpace="0" zoomScaleNormal="100" workbookViewId="0">
      <selection activeCell="A4" sqref="A4:G4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60" t="s">
        <v>0</v>
      </c>
      <c r="B2" s="60"/>
      <c r="C2" s="60"/>
      <c r="D2" s="60"/>
      <c r="E2" s="60"/>
      <c r="F2" s="60"/>
      <c r="G2" s="60"/>
    </row>
    <row r="3" spans="1:9" ht="18" x14ac:dyDescent="0.25">
      <c r="A3" s="60" t="s">
        <v>1</v>
      </c>
      <c r="B3" s="60"/>
      <c r="C3" s="60"/>
      <c r="D3" s="60"/>
      <c r="E3" s="60"/>
      <c r="F3" s="60"/>
      <c r="G3" s="60"/>
    </row>
    <row r="4" spans="1:9" ht="18" x14ac:dyDescent="0.25">
      <c r="A4" s="60" t="s">
        <v>75</v>
      </c>
      <c r="B4" s="60"/>
      <c r="C4" s="60"/>
      <c r="D4" s="60"/>
      <c r="E4" s="60"/>
      <c r="F4" s="60"/>
      <c r="G4" s="60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4161095774.8299999</v>
      </c>
      <c r="C8" s="19">
        <v>20919407.18</v>
      </c>
      <c r="D8" s="19">
        <v>497332280.50999999</v>
      </c>
      <c r="E8" s="19">
        <v>257216611.86000001</v>
      </c>
      <c r="F8" s="19"/>
      <c r="G8" s="19">
        <f>+B8+C8+D8+E8</f>
        <v>4936564074.3799992</v>
      </c>
      <c r="H8" s="8"/>
    </row>
    <row r="9" spans="1:9" ht="12.75" customHeight="1" x14ac:dyDescent="0.2">
      <c r="A9" s="20" t="s">
        <v>12</v>
      </c>
      <c r="B9" s="21">
        <v>3344962320.9299998</v>
      </c>
      <c r="C9" s="22">
        <v>20709405.52</v>
      </c>
      <c r="D9" s="22">
        <v>395427972.35000002</v>
      </c>
      <c r="E9" s="22">
        <v>206694883.33000001</v>
      </c>
      <c r="F9" s="22">
        <v>1204076440.8299999</v>
      </c>
      <c r="G9" s="19">
        <f t="shared" ref="G9:G19" si="0">+B9+C9+D9+E9+F9</f>
        <v>5171871022.9599991</v>
      </c>
      <c r="H9" s="8"/>
    </row>
    <row r="10" spans="1:9" ht="12.75" customHeight="1" x14ac:dyDescent="0.2">
      <c r="A10" s="20" t="s">
        <v>13</v>
      </c>
      <c r="B10" s="21">
        <v>5452907394.1199999</v>
      </c>
      <c r="C10" s="22">
        <v>23788280.18</v>
      </c>
      <c r="D10" s="22">
        <v>653645111.04999995</v>
      </c>
      <c r="E10" s="22">
        <v>336863148.69</v>
      </c>
      <c r="F10" s="22"/>
      <c r="G10" s="19">
        <f t="shared" si="0"/>
        <v>6467203934.04</v>
      </c>
      <c r="H10" s="8"/>
    </row>
    <row r="11" spans="1:9" ht="12.75" customHeight="1" x14ac:dyDescent="0.2">
      <c r="A11" s="20" t="s">
        <v>14</v>
      </c>
      <c r="B11" s="21">
        <v>7183591548.6800003</v>
      </c>
      <c r="C11" s="22">
        <v>47021469.770000003</v>
      </c>
      <c r="D11" s="22">
        <v>865754787.94000006</v>
      </c>
      <c r="E11" s="22">
        <v>444353695.52999997</v>
      </c>
      <c r="F11" s="22"/>
      <c r="G11" s="19">
        <f t="shared" si="0"/>
        <v>8540721501.920001</v>
      </c>
      <c r="H11" s="8"/>
    </row>
    <row r="12" spans="1:9" ht="12.75" customHeight="1" x14ac:dyDescent="0.2">
      <c r="A12" s="23" t="s">
        <v>15</v>
      </c>
      <c r="B12" s="21">
        <v>173129189.72999999</v>
      </c>
      <c r="C12" s="22">
        <v>1393555.07</v>
      </c>
      <c r="D12" s="22">
        <v>19888184.300000001</v>
      </c>
      <c r="E12" s="22">
        <v>10672821.66</v>
      </c>
      <c r="F12" s="22"/>
      <c r="G12" s="19">
        <f t="shared" si="0"/>
        <v>205083750.75999999</v>
      </c>
      <c r="H12" s="8"/>
    </row>
    <row r="13" spans="1:9" ht="12.75" customHeight="1" x14ac:dyDescent="0.2">
      <c r="A13" s="23" t="s">
        <v>71</v>
      </c>
      <c r="B13" s="21">
        <v>1765804.29</v>
      </c>
      <c r="C13" s="22">
        <v>700</v>
      </c>
      <c r="D13" s="22">
        <v>214151.07</v>
      </c>
      <c r="E13" s="22">
        <v>107625.02</v>
      </c>
      <c r="F13" s="22"/>
      <c r="G13" s="19">
        <f t="shared" si="0"/>
        <v>2088280.3800000001</v>
      </c>
      <c r="H13" s="8"/>
    </row>
    <row r="14" spans="1:9" ht="12.75" customHeight="1" x14ac:dyDescent="0.2">
      <c r="A14" s="20" t="s">
        <v>16</v>
      </c>
      <c r="B14" s="21">
        <v>47859145.32</v>
      </c>
      <c r="C14" s="22">
        <v>66248450.770000003</v>
      </c>
      <c r="D14" s="22">
        <v>5780646.3700000001</v>
      </c>
      <c r="E14" s="22">
        <v>2979622.45</v>
      </c>
      <c r="F14" s="22"/>
      <c r="G14" s="19">
        <f t="shared" si="0"/>
        <v>122867864.91000001</v>
      </c>
      <c r="H14" s="8"/>
      <c r="I14" s="24"/>
    </row>
    <row r="15" spans="1:9" ht="12.75" customHeight="1" x14ac:dyDescent="0.2">
      <c r="A15" s="20" t="s">
        <v>17</v>
      </c>
      <c r="B15" s="21">
        <v>113521713.44</v>
      </c>
      <c r="C15" s="22">
        <v>102897103.5</v>
      </c>
      <c r="D15" s="22">
        <v>14128776.76</v>
      </c>
      <c r="E15" s="22">
        <v>7091696.0300000003</v>
      </c>
      <c r="F15" s="22"/>
      <c r="G15" s="19">
        <f t="shared" si="0"/>
        <v>237639289.72999999</v>
      </c>
      <c r="H15" s="8"/>
    </row>
    <row r="16" spans="1:9" ht="12.75" customHeight="1" x14ac:dyDescent="0.2">
      <c r="A16" s="20" t="s">
        <v>18</v>
      </c>
      <c r="B16" s="21">
        <v>857760844.02999997</v>
      </c>
      <c r="C16" s="22">
        <v>3879197.32</v>
      </c>
      <c r="D16" s="22">
        <v>0</v>
      </c>
      <c r="E16" s="22">
        <v>52182610.57</v>
      </c>
      <c r="F16" s="22"/>
      <c r="G16" s="19">
        <f t="shared" si="0"/>
        <v>913822651.92000008</v>
      </c>
      <c r="H16" s="8"/>
    </row>
    <row r="17" spans="1:10" ht="12.75" customHeight="1" x14ac:dyDescent="0.2">
      <c r="A17" s="20" t="s">
        <v>19</v>
      </c>
      <c r="B17" s="21">
        <v>0</v>
      </c>
      <c r="C17" s="22">
        <v>0</v>
      </c>
      <c r="D17" s="22">
        <v>84036545.099999994</v>
      </c>
      <c r="E17" s="22">
        <v>0</v>
      </c>
      <c r="F17" s="22"/>
      <c r="G17" s="19">
        <f t="shared" si="0"/>
        <v>84036545.099999994</v>
      </c>
      <c r="H17" s="8"/>
    </row>
    <row r="18" spans="1:10" ht="12.75" customHeight="1" x14ac:dyDescent="0.2">
      <c r="A18" s="20" t="s">
        <v>20</v>
      </c>
      <c r="B18" s="21">
        <v>2877047982.1799998</v>
      </c>
      <c r="C18" s="22">
        <v>1235027572.8900001</v>
      </c>
      <c r="D18" s="22">
        <v>352723874.88</v>
      </c>
      <c r="E18" s="22">
        <v>179361999.63</v>
      </c>
      <c r="F18" s="22"/>
      <c r="G18" s="19">
        <f t="shared" si="0"/>
        <v>4644161429.5799999</v>
      </c>
      <c r="H18" s="8"/>
    </row>
    <row r="19" spans="1:10" ht="12.75" customHeight="1" x14ac:dyDescent="0.2">
      <c r="A19" s="25" t="s">
        <v>21</v>
      </c>
      <c r="B19" s="26"/>
      <c r="C19" s="22"/>
      <c r="D19" s="22"/>
      <c r="E19" s="22">
        <v>210713447.84</v>
      </c>
      <c r="F19" s="22"/>
      <c r="G19" s="19">
        <f t="shared" si="0"/>
        <v>210713447.84</v>
      </c>
      <c r="H19" s="8"/>
      <c r="I19" s="8"/>
    </row>
    <row r="20" spans="1:10" ht="15" customHeight="1" thickBot="1" x14ac:dyDescent="0.3">
      <c r="A20" s="27" t="s">
        <v>22</v>
      </c>
      <c r="B20" s="28">
        <f t="shared" ref="B20:G20" si="1">SUM(B8:B19)</f>
        <v>24213641717.549999</v>
      </c>
      <c r="C20" s="29">
        <f t="shared" si="1"/>
        <v>1521885142.2</v>
      </c>
      <c r="D20" s="29">
        <f t="shared" si="1"/>
        <v>2888932330.3300004</v>
      </c>
      <c r="E20" s="29">
        <f t="shared" si="1"/>
        <v>1708238162.6099999</v>
      </c>
      <c r="F20" s="29">
        <f t="shared" si="1"/>
        <v>1204076440.8299999</v>
      </c>
      <c r="G20" s="29">
        <f t="shared" si="1"/>
        <v>31536773793.52</v>
      </c>
      <c r="H20" s="8"/>
      <c r="I20" s="8"/>
      <c r="J20" s="8"/>
    </row>
    <row r="21" spans="1:10" ht="54" customHeight="1" thickBot="1" x14ac:dyDescent="0.35">
      <c r="A21" s="30" t="s">
        <v>23</v>
      </c>
      <c r="B21" s="13" t="s">
        <v>24</v>
      </c>
      <c r="C21" s="31"/>
      <c r="D21" s="31"/>
      <c r="E21" s="14" t="s">
        <v>8</v>
      </c>
      <c r="F21" s="13" t="s">
        <v>9</v>
      </c>
      <c r="G21" s="14" t="s">
        <v>10</v>
      </c>
      <c r="I21" s="56"/>
    </row>
    <row r="22" spans="1:10" ht="12.75" customHeight="1" x14ac:dyDescent="0.25">
      <c r="A22" s="32" t="s">
        <v>25</v>
      </c>
      <c r="B22" s="33">
        <v>2880209797.4099998</v>
      </c>
      <c r="C22" s="34"/>
      <c r="D22" s="34"/>
      <c r="E22" s="34"/>
      <c r="F22" s="34"/>
      <c r="G22" s="35">
        <f>+B22+C22+D22+E22+F22</f>
        <v>2880209797.4099998</v>
      </c>
    </row>
    <row r="23" spans="1:10" ht="12.75" customHeight="1" x14ac:dyDescent="0.25">
      <c r="A23" s="25" t="s">
        <v>26</v>
      </c>
      <c r="B23" s="36"/>
      <c r="C23" s="34"/>
      <c r="D23" s="34"/>
      <c r="E23" s="37">
        <v>125306123.56999999</v>
      </c>
      <c r="F23" s="34"/>
      <c r="G23" s="35">
        <f>+B23+C23+D23+E23+F23</f>
        <v>125306123.56999999</v>
      </c>
    </row>
    <row r="24" spans="1:10" ht="12.75" customHeight="1" x14ac:dyDescent="0.25">
      <c r="A24" s="25" t="s">
        <v>27</v>
      </c>
      <c r="B24" s="36"/>
      <c r="C24" s="34"/>
      <c r="D24" s="34"/>
      <c r="E24" s="34"/>
      <c r="F24" s="37">
        <v>12847502.960000001</v>
      </c>
      <c r="G24" s="35">
        <f>+B24+C24+D24+E24+F24</f>
        <v>12847502.960000001</v>
      </c>
    </row>
    <row r="25" spans="1:10" ht="15" customHeight="1" thickBot="1" x14ac:dyDescent="0.3">
      <c r="A25" s="38" t="s">
        <v>22</v>
      </c>
      <c r="B25" s="39">
        <f>SUM(B22:B24)</f>
        <v>2880209797.4099998</v>
      </c>
      <c r="C25" s="39">
        <f>SUM(C22:C24)</f>
        <v>0</v>
      </c>
      <c r="D25" s="39">
        <f>SUM(D22:D24)</f>
        <v>0</v>
      </c>
      <c r="E25" s="39">
        <f>SUM(E22:E24)</f>
        <v>125306123.56999999</v>
      </c>
      <c r="F25" s="39">
        <f>SUM(F22:F24)</f>
        <v>12847502.960000001</v>
      </c>
      <c r="G25" s="40">
        <f>+G22+G23+G24</f>
        <v>3018363423.9400001</v>
      </c>
      <c r="H25" s="8"/>
    </row>
    <row r="26" spans="1:10" ht="60" customHeight="1" thickBot="1" x14ac:dyDescent="0.3">
      <c r="A26" s="41" t="s">
        <v>28</v>
      </c>
      <c r="B26" s="13" t="s">
        <v>29</v>
      </c>
      <c r="C26" s="13" t="s">
        <v>30</v>
      </c>
      <c r="D26" s="42" t="s">
        <v>31</v>
      </c>
      <c r="E26" s="42" t="s">
        <v>32</v>
      </c>
      <c r="F26" s="42" t="s">
        <v>33</v>
      </c>
      <c r="G26" s="14" t="s">
        <v>10</v>
      </c>
    </row>
    <row r="27" spans="1:10" ht="12.75" customHeight="1" x14ac:dyDescent="0.2">
      <c r="A27" s="32" t="s">
        <v>34</v>
      </c>
      <c r="B27" s="43">
        <v>185731322.03999999</v>
      </c>
      <c r="C27" s="19">
        <v>1933718</v>
      </c>
      <c r="D27" s="44"/>
      <c r="E27" s="45"/>
      <c r="F27" s="44"/>
      <c r="G27" s="46">
        <f t="shared" ref="G27:G54" si="2">SUM(B27:F27)</f>
        <v>187665040.03999999</v>
      </c>
    </row>
    <row r="28" spans="1:10" ht="12.75" customHeight="1" x14ac:dyDescent="0.2">
      <c r="A28" s="25" t="s">
        <v>35</v>
      </c>
      <c r="B28" s="37">
        <v>493962830.67000002</v>
      </c>
      <c r="C28" s="22">
        <v>5142075</v>
      </c>
      <c r="D28" s="34"/>
      <c r="E28" s="34"/>
      <c r="F28" s="34"/>
      <c r="G28" s="46">
        <f t="shared" si="2"/>
        <v>499104905.67000002</v>
      </c>
    </row>
    <row r="29" spans="1:10" s="49" customFormat="1" ht="12.75" customHeight="1" x14ac:dyDescent="0.2">
      <c r="A29" s="47" t="s">
        <v>36</v>
      </c>
      <c r="B29" s="48">
        <v>94033374.319999993</v>
      </c>
      <c r="C29" s="22">
        <v>0</v>
      </c>
      <c r="D29" s="34"/>
      <c r="E29" s="34"/>
      <c r="F29" s="34"/>
      <c r="G29" s="43">
        <f t="shared" si="2"/>
        <v>94033374.319999993</v>
      </c>
    </row>
    <row r="30" spans="1:10" s="49" customFormat="1" ht="12.75" customHeight="1" x14ac:dyDescent="0.2">
      <c r="A30" s="47" t="s">
        <v>37</v>
      </c>
      <c r="B30" s="48">
        <v>210848023.47999999</v>
      </c>
      <c r="C30" s="22">
        <v>2004501</v>
      </c>
      <c r="D30" s="34"/>
      <c r="E30" s="34"/>
      <c r="F30" s="34"/>
      <c r="G30" s="43">
        <f t="shared" si="2"/>
        <v>212852524.47999999</v>
      </c>
    </row>
    <row r="31" spans="1:10" s="49" customFormat="1" ht="12.75" customHeight="1" x14ac:dyDescent="0.2">
      <c r="A31" s="47" t="s">
        <v>38</v>
      </c>
      <c r="B31" s="48">
        <v>535534151.5</v>
      </c>
      <c r="C31" s="22">
        <v>5875968</v>
      </c>
      <c r="D31" s="34"/>
      <c r="E31" s="34"/>
      <c r="F31" s="34"/>
      <c r="G31" s="43">
        <f t="shared" si="2"/>
        <v>541410119.5</v>
      </c>
    </row>
    <row r="32" spans="1:10" s="49" customFormat="1" ht="12.75" customHeight="1" x14ac:dyDescent="0.2">
      <c r="A32" s="47" t="s">
        <v>39</v>
      </c>
      <c r="B32" s="37">
        <v>341553947.43000001</v>
      </c>
      <c r="C32" s="22">
        <v>3566320</v>
      </c>
      <c r="D32" s="34"/>
      <c r="E32" s="34"/>
      <c r="F32" s="34"/>
      <c r="G32" s="43">
        <f t="shared" si="2"/>
        <v>345120267.43000001</v>
      </c>
    </row>
    <row r="33" spans="1:11" s="49" customFormat="1" ht="12.75" customHeight="1" x14ac:dyDescent="0.2">
      <c r="A33" s="47" t="s">
        <v>40</v>
      </c>
      <c r="B33" s="37">
        <v>507534089.37</v>
      </c>
      <c r="C33" s="22">
        <v>5499550</v>
      </c>
      <c r="D33" s="34"/>
      <c r="E33" s="34"/>
      <c r="F33" s="34"/>
      <c r="G33" s="43">
        <f t="shared" si="2"/>
        <v>513033639.37</v>
      </c>
    </row>
    <row r="34" spans="1:11" s="49" customFormat="1" ht="12.75" customHeight="1" x14ac:dyDescent="0.2">
      <c r="A34" s="47" t="s">
        <v>41</v>
      </c>
      <c r="B34" s="37">
        <v>3362016160.5900002</v>
      </c>
      <c r="C34" s="22">
        <v>36541774</v>
      </c>
      <c r="D34" s="34"/>
      <c r="E34" s="34"/>
      <c r="F34" s="34"/>
      <c r="G34" s="43">
        <f t="shared" si="2"/>
        <v>3398557934.5900002</v>
      </c>
    </row>
    <row r="35" spans="1:11" s="49" customFormat="1" ht="12.75" customHeight="1" x14ac:dyDescent="0.2">
      <c r="A35" s="47" t="s">
        <v>42</v>
      </c>
      <c r="B35" s="37">
        <v>303237307.47000003</v>
      </c>
      <c r="C35" s="22">
        <v>3194023</v>
      </c>
      <c r="D35" s="34"/>
      <c r="E35" s="34"/>
      <c r="F35" s="34"/>
      <c r="G35" s="43">
        <f t="shared" si="2"/>
        <v>306431330.47000003</v>
      </c>
    </row>
    <row r="36" spans="1:11" s="49" customFormat="1" ht="12.75" customHeight="1" x14ac:dyDescent="0.2">
      <c r="A36" s="47" t="s">
        <v>43</v>
      </c>
      <c r="B36" s="37">
        <v>1301562687.6400001</v>
      </c>
      <c r="C36" s="22">
        <v>13779882.5</v>
      </c>
      <c r="D36" s="34"/>
      <c r="E36" s="34"/>
      <c r="F36" s="34"/>
      <c r="G36" s="43">
        <f t="shared" si="2"/>
        <v>1315342570.1400001</v>
      </c>
    </row>
    <row r="37" spans="1:11" s="49" customFormat="1" ht="12.75" customHeight="1" x14ac:dyDescent="0.2">
      <c r="A37" s="47" t="s">
        <v>74</v>
      </c>
      <c r="B37" s="37">
        <v>10212180538.629999</v>
      </c>
      <c r="C37" s="22">
        <v>108971030.5</v>
      </c>
      <c r="D37" s="34"/>
      <c r="E37" s="34"/>
      <c r="F37" s="34"/>
      <c r="G37" s="43">
        <f t="shared" si="2"/>
        <v>10321151569.129999</v>
      </c>
    </row>
    <row r="38" spans="1:11" s="49" customFormat="1" ht="12.75" customHeight="1" x14ac:dyDescent="0.2">
      <c r="A38" s="47" t="s">
        <v>45</v>
      </c>
      <c r="B38" s="37">
        <v>17864947.32</v>
      </c>
      <c r="C38" s="22">
        <v>201940</v>
      </c>
      <c r="D38" s="34"/>
      <c r="E38" s="34"/>
      <c r="F38" s="34"/>
      <c r="G38" s="43">
        <f t="shared" si="2"/>
        <v>18066887.32</v>
      </c>
    </row>
    <row r="39" spans="1:11" s="49" customFormat="1" ht="12.75" customHeight="1" x14ac:dyDescent="0.2">
      <c r="A39" s="47" t="s">
        <v>46</v>
      </c>
      <c r="B39" s="37">
        <v>316938062.06999999</v>
      </c>
      <c r="C39" s="22">
        <v>3459779</v>
      </c>
      <c r="D39" s="34"/>
      <c r="E39" s="34"/>
      <c r="F39" s="34"/>
      <c r="G39" s="43">
        <f t="shared" si="2"/>
        <v>320397841.06999999</v>
      </c>
    </row>
    <row r="40" spans="1:11" s="49" customFormat="1" ht="12.75" customHeight="1" x14ac:dyDescent="0.2">
      <c r="A40" s="47" t="s">
        <v>47</v>
      </c>
      <c r="B40" s="37">
        <v>1023997812.09</v>
      </c>
      <c r="C40" s="22">
        <v>11599152</v>
      </c>
      <c r="D40" s="34"/>
      <c r="E40" s="34"/>
      <c r="F40" s="34"/>
      <c r="G40" s="43">
        <f t="shared" si="2"/>
        <v>1035596964.09</v>
      </c>
    </row>
    <row r="41" spans="1:11" s="49" customFormat="1" ht="12.75" customHeight="1" x14ac:dyDescent="0.2">
      <c r="A41" s="47" t="s">
        <v>48</v>
      </c>
      <c r="B41" s="50">
        <v>32391566.079999998</v>
      </c>
      <c r="C41" s="22">
        <v>0</v>
      </c>
      <c r="D41" s="34"/>
      <c r="E41" s="34"/>
      <c r="F41" s="34"/>
      <c r="G41" s="43">
        <f t="shared" si="2"/>
        <v>32391566.079999998</v>
      </c>
    </row>
    <row r="42" spans="1:11" s="49" customFormat="1" ht="12.75" customHeight="1" x14ac:dyDescent="0.2">
      <c r="A42" s="47" t="s">
        <v>49</v>
      </c>
      <c r="B42" s="37">
        <v>391244136.30000001</v>
      </c>
      <c r="C42" s="22">
        <v>4098888</v>
      </c>
      <c r="D42" s="34"/>
      <c r="E42" s="34"/>
      <c r="F42" s="34"/>
      <c r="G42" s="43">
        <f t="shared" si="2"/>
        <v>395343024.30000001</v>
      </c>
    </row>
    <row r="43" spans="1:11" s="49" customFormat="1" ht="12.75" customHeight="1" x14ac:dyDescent="0.2">
      <c r="A43" s="47" t="s">
        <v>50</v>
      </c>
      <c r="B43" s="21">
        <v>4622067602.4499998</v>
      </c>
      <c r="C43" s="22">
        <v>49992327</v>
      </c>
      <c r="D43" s="34"/>
      <c r="E43" s="34"/>
      <c r="F43" s="34"/>
      <c r="G43" s="43">
        <f t="shared" si="2"/>
        <v>4672059929.4499998</v>
      </c>
    </row>
    <row r="44" spans="1:11" s="49" customFormat="1" ht="12.75" customHeight="1" x14ac:dyDescent="0.2">
      <c r="A44" s="47" t="s">
        <v>51</v>
      </c>
      <c r="B44" s="21">
        <v>65870164.140000001</v>
      </c>
      <c r="C44" s="22">
        <v>739455</v>
      </c>
      <c r="D44" s="34"/>
      <c r="E44" s="34"/>
      <c r="F44" s="34"/>
      <c r="G44" s="43">
        <f t="shared" si="2"/>
        <v>66609619.140000001</v>
      </c>
    </row>
    <row r="45" spans="1:11" s="49" customFormat="1" ht="12.75" customHeight="1" x14ac:dyDescent="0.2">
      <c r="A45" s="47" t="s">
        <v>52</v>
      </c>
      <c r="B45" s="37">
        <v>4929903380.7399998</v>
      </c>
      <c r="C45" s="22">
        <v>54229396</v>
      </c>
      <c r="D45" s="34"/>
      <c r="E45" s="34"/>
      <c r="F45" s="34"/>
      <c r="G45" s="43">
        <f t="shared" si="2"/>
        <v>4984132776.7399998</v>
      </c>
    </row>
    <row r="46" spans="1:11" s="49" customFormat="1" ht="12.75" customHeight="1" x14ac:dyDescent="0.2">
      <c r="A46" s="47" t="s">
        <v>53</v>
      </c>
      <c r="B46" s="21">
        <v>117302101.2</v>
      </c>
      <c r="C46" s="22">
        <v>0</v>
      </c>
      <c r="D46" s="34"/>
      <c r="E46" s="34"/>
      <c r="F46" s="34"/>
      <c r="G46" s="43">
        <f t="shared" si="2"/>
        <v>117302101.2</v>
      </c>
    </row>
    <row r="47" spans="1:11" s="49" customFormat="1" ht="12.75" customHeight="1" x14ac:dyDescent="0.2">
      <c r="A47" s="47" t="s">
        <v>73</v>
      </c>
      <c r="B47" s="21">
        <v>156998639.74000001</v>
      </c>
      <c r="C47" s="22">
        <v>1597876</v>
      </c>
      <c r="D47" s="34"/>
      <c r="E47" s="34"/>
      <c r="F47" s="34"/>
      <c r="G47" s="43">
        <f t="shared" si="2"/>
        <v>158596515.74000001</v>
      </c>
      <c r="K47" s="51"/>
    </row>
    <row r="48" spans="1:11" ht="12.75" customHeight="1" x14ac:dyDescent="0.2">
      <c r="A48" s="47" t="s">
        <v>55</v>
      </c>
      <c r="B48" s="21">
        <v>225635939.93000001</v>
      </c>
      <c r="C48" s="22">
        <v>2561830</v>
      </c>
      <c r="D48" s="34"/>
      <c r="E48" s="34"/>
      <c r="F48" s="34"/>
      <c r="G48" s="46">
        <f t="shared" si="2"/>
        <v>228197769.93000001</v>
      </c>
    </row>
    <row r="49" spans="1:7" ht="12.75" customHeight="1" x14ac:dyDescent="0.2">
      <c r="A49" s="25" t="s">
        <v>56</v>
      </c>
      <c r="B49" s="37">
        <v>224737868.44</v>
      </c>
      <c r="C49" s="22">
        <v>2350927</v>
      </c>
      <c r="D49" s="34"/>
      <c r="E49" s="34"/>
      <c r="F49" s="34"/>
      <c r="G49" s="46">
        <f t="shared" si="2"/>
        <v>227088795.44</v>
      </c>
    </row>
    <row r="50" spans="1:7" ht="12.75" customHeight="1" x14ac:dyDescent="0.2">
      <c r="A50" s="25" t="s">
        <v>57</v>
      </c>
      <c r="B50" s="37">
        <v>0</v>
      </c>
      <c r="C50" s="22">
        <v>0</v>
      </c>
      <c r="D50" s="34"/>
      <c r="E50" s="34"/>
      <c r="F50" s="34"/>
      <c r="G50" s="46">
        <f t="shared" si="2"/>
        <v>0</v>
      </c>
    </row>
    <row r="51" spans="1:7" ht="12.75" customHeight="1" x14ac:dyDescent="0.2">
      <c r="A51" s="25" t="s">
        <v>58</v>
      </c>
      <c r="B51" s="37">
        <v>28395458.850000001</v>
      </c>
      <c r="C51" s="22">
        <v>304592</v>
      </c>
      <c r="D51" s="34"/>
      <c r="E51" s="34"/>
      <c r="F51" s="34"/>
      <c r="G51" s="46">
        <f t="shared" si="2"/>
        <v>28700050.850000001</v>
      </c>
    </row>
    <row r="52" spans="1:7" ht="12.75" customHeight="1" x14ac:dyDescent="0.2">
      <c r="A52" s="25" t="s">
        <v>59</v>
      </c>
      <c r="B52" s="37"/>
      <c r="C52" s="22">
        <v>0</v>
      </c>
      <c r="D52" s="51">
        <v>222151356</v>
      </c>
      <c r="E52" s="34"/>
      <c r="F52" s="34"/>
      <c r="G52" s="46">
        <f t="shared" si="2"/>
        <v>222151356</v>
      </c>
    </row>
    <row r="53" spans="1:7" ht="12.75" customHeight="1" x14ac:dyDescent="0.2">
      <c r="A53" s="25" t="s">
        <v>60</v>
      </c>
      <c r="B53" s="37"/>
      <c r="C53" s="22">
        <v>0</v>
      </c>
      <c r="D53" s="34"/>
      <c r="E53" s="37">
        <v>1391758225.3699999</v>
      </c>
      <c r="F53" s="22"/>
      <c r="G53" s="46">
        <f t="shared" si="2"/>
        <v>1391758225.3699999</v>
      </c>
    </row>
    <row r="54" spans="1:7" ht="12.75" customHeight="1" x14ac:dyDescent="0.2">
      <c r="A54" s="25" t="s">
        <v>61</v>
      </c>
      <c r="B54" s="37"/>
      <c r="C54" s="58">
        <v>0</v>
      </c>
      <c r="D54" s="34"/>
      <c r="E54" s="37"/>
      <c r="F54" s="37">
        <v>204500983.00999999</v>
      </c>
      <c r="G54" s="46">
        <f t="shared" si="2"/>
        <v>204500983.00999999</v>
      </c>
    </row>
    <row r="55" spans="1:7" ht="27" customHeight="1" x14ac:dyDescent="0.25">
      <c r="A55" s="52" t="s">
        <v>22</v>
      </c>
      <c r="B55" s="28">
        <f t="shared" ref="B55:G55" si="3">SUM(B27:B54)</f>
        <v>29701542112.490002</v>
      </c>
      <c r="C55" s="28">
        <f t="shared" si="3"/>
        <v>317645004</v>
      </c>
      <c r="D55" s="28">
        <f t="shared" si="3"/>
        <v>222151356</v>
      </c>
      <c r="E55" s="28">
        <f t="shared" si="3"/>
        <v>1391758225.3699999</v>
      </c>
      <c r="F55" s="28">
        <f t="shared" si="3"/>
        <v>204500983.00999999</v>
      </c>
      <c r="G55" s="53">
        <f t="shared" si="3"/>
        <v>31837597680.869999</v>
      </c>
    </row>
    <row r="56" spans="1:7" x14ac:dyDescent="0.2">
      <c r="B56" s="8"/>
      <c r="C56" s="57"/>
      <c r="G56" s="57"/>
    </row>
    <row r="57" spans="1:7" ht="15" x14ac:dyDescent="0.25">
      <c r="B57" s="8"/>
      <c r="C57" s="56"/>
      <c r="G57" s="4"/>
    </row>
    <row r="58" spans="1:7" ht="15" x14ac:dyDescent="0.25">
      <c r="B58" s="8"/>
      <c r="C58" s="56"/>
      <c r="E58" s="8"/>
      <c r="F58" s="4"/>
      <c r="G58" s="8"/>
    </row>
    <row r="59" spans="1:7" x14ac:dyDescent="0.2">
      <c r="B59" s="8"/>
      <c r="F59" s="8"/>
      <c r="G59" s="8"/>
    </row>
    <row r="60" spans="1:7" ht="15" x14ac:dyDescent="0.25">
      <c r="B60" s="4"/>
      <c r="C60" s="8"/>
    </row>
    <row r="61" spans="1:7" x14ac:dyDescent="0.2">
      <c r="B61" s="8"/>
      <c r="G61" s="8"/>
    </row>
    <row r="62" spans="1:7" ht="15" x14ac:dyDescent="0.25">
      <c r="B62" s="8"/>
      <c r="D62" s="4"/>
    </row>
    <row r="63" spans="1:7" ht="15" x14ac:dyDescent="0.25">
      <c r="B63" s="8"/>
      <c r="D63" s="4"/>
      <c r="E63" s="8"/>
    </row>
    <row r="64" spans="1:7" ht="15" x14ac:dyDescent="0.25">
      <c r="B64" s="8"/>
      <c r="C64" s="54"/>
      <c r="D64" s="4"/>
    </row>
    <row r="65" spans="1:4" ht="15" x14ac:dyDescent="0.25">
      <c r="B65" s="8"/>
      <c r="C65" s="4"/>
      <c r="D65" s="4"/>
    </row>
    <row r="66" spans="1:4" ht="15" x14ac:dyDescent="0.25">
      <c r="B66" s="4"/>
      <c r="C66" s="4"/>
      <c r="D66" s="4"/>
    </row>
    <row r="67" spans="1:4" ht="15" x14ac:dyDescent="0.25">
      <c r="B67" s="8"/>
      <c r="C67" s="4"/>
      <c r="D67" s="4"/>
    </row>
    <row r="68" spans="1:4" ht="15" x14ac:dyDescent="0.25"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ht="15" x14ac:dyDescent="0.25">
      <c r="B71" s="4"/>
      <c r="C71" s="4"/>
    </row>
    <row r="72" spans="1:4" x14ac:dyDescent="0.2">
      <c r="A72" s="49"/>
      <c r="B72" s="51"/>
      <c r="C72" s="51"/>
      <c r="D72" s="49"/>
    </row>
    <row r="73" spans="1:4" x14ac:dyDescent="0.2">
      <c r="A73" s="49"/>
      <c r="B73" s="51"/>
      <c r="C73" s="51"/>
      <c r="D73" s="49"/>
    </row>
    <row r="74" spans="1:4" x14ac:dyDescent="0.2">
      <c r="A74" s="49"/>
      <c r="B74" s="51"/>
      <c r="C74" s="51"/>
      <c r="D74" s="49"/>
    </row>
    <row r="75" spans="1:4" x14ac:dyDescent="0.2">
      <c r="A75" s="49"/>
      <c r="B75" s="51"/>
      <c r="C75" s="51"/>
      <c r="D75" s="49"/>
    </row>
    <row r="76" spans="1:4" x14ac:dyDescent="0.2">
      <c r="A76" s="49"/>
      <c r="B76" s="51"/>
      <c r="C76" s="51"/>
      <c r="D76" s="49"/>
    </row>
    <row r="77" spans="1:4" x14ac:dyDescent="0.2">
      <c r="A77" s="49"/>
      <c r="B77" s="51"/>
      <c r="C77" s="51"/>
      <c r="D77" s="49"/>
    </row>
    <row r="78" spans="1:4" x14ac:dyDescent="0.2">
      <c r="A78" s="49"/>
      <c r="B78" s="51"/>
      <c r="C78" s="51"/>
      <c r="D78" s="49"/>
    </row>
    <row r="79" spans="1:4" x14ac:dyDescent="0.2">
      <c r="A79" s="49"/>
      <c r="B79" s="49"/>
      <c r="C79" s="51"/>
      <c r="D79" s="49"/>
    </row>
    <row r="80" spans="1:4" x14ac:dyDescent="0.2">
      <c r="A80" s="49"/>
      <c r="B80" s="49"/>
      <c r="C80" s="49"/>
      <c r="D80" s="49"/>
    </row>
    <row r="81" spans="1:4" x14ac:dyDescent="0.2">
      <c r="A81" s="49"/>
      <c r="B81" s="49"/>
      <c r="C81" s="51"/>
      <c r="D81" s="49"/>
    </row>
    <row r="82" spans="1:4" x14ac:dyDescent="0.2">
      <c r="A82" s="49"/>
      <c r="B82" s="49"/>
      <c r="C82" s="51"/>
      <c r="D82" s="49"/>
    </row>
    <row r="83" spans="1:4" x14ac:dyDescent="0.2">
      <c r="A83" s="49"/>
      <c r="B83" s="51"/>
      <c r="C83" s="51"/>
      <c r="D83" s="49"/>
    </row>
    <row r="84" spans="1:4" x14ac:dyDescent="0.2">
      <c r="A84" s="49"/>
      <c r="B84" s="49"/>
      <c r="C84" s="51"/>
      <c r="D84" s="49"/>
    </row>
    <row r="85" spans="1:4" x14ac:dyDescent="0.2">
      <c r="A85" s="49"/>
      <c r="B85" s="55"/>
      <c r="C85" s="51"/>
      <c r="D85" s="49"/>
    </row>
    <row r="86" spans="1:4" x14ac:dyDescent="0.2">
      <c r="A86" s="49"/>
      <c r="B86" s="49"/>
      <c r="C86" s="51"/>
      <c r="D86" s="49"/>
    </row>
    <row r="87" spans="1:4" x14ac:dyDescent="0.2">
      <c r="A87" s="49"/>
      <c r="B87" s="49"/>
      <c r="C87" s="51"/>
      <c r="D87" s="49"/>
    </row>
    <row r="88" spans="1:4" x14ac:dyDescent="0.2">
      <c r="A88" s="49"/>
      <c r="B88" s="49"/>
      <c r="C88" s="51"/>
      <c r="D88" s="49"/>
    </row>
    <row r="89" spans="1:4" x14ac:dyDescent="0.2">
      <c r="A89" s="49"/>
      <c r="B89" s="49"/>
      <c r="C89" s="49"/>
      <c r="D89" s="49"/>
    </row>
    <row r="90" spans="1:4" x14ac:dyDescent="0.2">
      <c r="A90" s="49"/>
      <c r="B90" s="49"/>
      <c r="C90" s="49"/>
      <c r="D90" s="49"/>
    </row>
    <row r="91" spans="1:4" x14ac:dyDescent="0.2">
      <c r="A91" s="49"/>
      <c r="B91" s="49"/>
      <c r="C91" s="51"/>
      <c r="D91" s="49"/>
    </row>
    <row r="92" spans="1:4" x14ac:dyDescent="0.2">
      <c r="A92" s="49"/>
      <c r="B92" s="49"/>
      <c r="C92" s="51"/>
      <c r="D92" s="49"/>
    </row>
    <row r="93" spans="1:4" x14ac:dyDescent="0.2">
      <c r="A93" s="49"/>
      <c r="B93" s="49"/>
      <c r="C93" s="51"/>
      <c r="D93" s="49"/>
    </row>
    <row r="94" spans="1:4" x14ac:dyDescent="0.2">
      <c r="A94" s="49"/>
      <c r="B94" s="49"/>
      <c r="C94" s="51"/>
      <c r="D94" s="49"/>
    </row>
    <row r="95" spans="1:4" x14ac:dyDescent="0.2">
      <c r="A95" s="49"/>
      <c r="B95" s="49"/>
      <c r="C95" s="51"/>
      <c r="D95" s="49"/>
    </row>
    <row r="96" spans="1:4" x14ac:dyDescent="0.2">
      <c r="A96" s="49"/>
      <c r="B96" s="49"/>
      <c r="C96" s="51"/>
      <c r="D96" s="49"/>
    </row>
    <row r="97" spans="1:4" x14ac:dyDescent="0.2">
      <c r="A97" s="49"/>
      <c r="B97" s="49"/>
      <c r="C97" s="51"/>
      <c r="D97" s="49"/>
    </row>
    <row r="98" spans="1:4" x14ac:dyDescent="0.2">
      <c r="A98" s="49"/>
      <c r="B98" s="49"/>
      <c r="C98" s="49"/>
      <c r="D98" s="49"/>
    </row>
    <row r="99" spans="1:4" x14ac:dyDescent="0.2">
      <c r="A99" s="49"/>
      <c r="B99" s="49"/>
      <c r="C99" s="49"/>
      <c r="D99" s="49"/>
    </row>
    <row r="100" spans="1:4" x14ac:dyDescent="0.2">
      <c r="A100" s="49"/>
      <c r="B100" s="49"/>
      <c r="C100" s="49"/>
      <c r="D100" s="49"/>
    </row>
    <row r="101" spans="1:4" x14ac:dyDescent="0.2">
      <c r="A101" s="49"/>
      <c r="B101" s="49"/>
      <c r="C101" s="49"/>
      <c r="D101" s="49"/>
    </row>
    <row r="102" spans="1:4" x14ac:dyDescent="0.2">
      <c r="A102" s="49"/>
      <c r="B102" s="49"/>
      <c r="C102" s="49"/>
      <c r="D102" s="49"/>
    </row>
    <row r="103" spans="1:4" x14ac:dyDescent="0.2">
      <c r="A103" s="49"/>
      <c r="B103" s="49"/>
      <c r="C103" s="49"/>
      <c r="D103" s="49"/>
    </row>
    <row r="104" spans="1:4" x14ac:dyDescent="0.2">
      <c r="A104" s="49"/>
      <c r="B104" s="49"/>
      <c r="C104" s="49"/>
      <c r="D104" s="49"/>
    </row>
    <row r="105" spans="1:4" x14ac:dyDescent="0.2">
      <c r="A105" s="49"/>
      <c r="B105" s="49"/>
      <c r="C105" s="49"/>
      <c r="D105" s="49"/>
    </row>
    <row r="106" spans="1:4" x14ac:dyDescent="0.2">
      <c r="A106" s="49"/>
      <c r="B106" s="49"/>
      <c r="C106" s="49"/>
      <c r="D106" s="49"/>
    </row>
    <row r="107" spans="1:4" x14ac:dyDescent="0.2">
      <c r="A107" s="49"/>
      <c r="B107" s="49"/>
      <c r="C107" s="49"/>
      <c r="D107" s="49"/>
    </row>
    <row r="108" spans="1:4" x14ac:dyDescent="0.2">
      <c r="A108" s="49"/>
      <c r="B108" s="49"/>
      <c r="C108" s="49"/>
      <c r="D108" s="49"/>
    </row>
    <row r="109" spans="1:4" x14ac:dyDescent="0.2">
      <c r="A109" s="49"/>
      <c r="B109" s="49"/>
      <c r="C109" s="49"/>
      <c r="D109" s="49"/>
    </row>
    <row r="176" spans="1:1" x14ac:dyDescent="0.2">
      <c r="A176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Abril!Print_Area</vt:lpstr>
      <vt:lpstr>Agosto!Print_Area</vt:lpstr>
      <vt:lpstr>Diciembre!Print_Area</vt:lpstr>
      <vt:lpstr>Enero!Print_Area</vt:lpstr>
      <vt:lpstr>Febrero!Print_Area</vt:lpstr>
      <vt:lpstr>Julio!Print_Area</vt:lpstr>
      <vt:lpstr>Junio!Print_Area</vt:lpstr>
      <vt:lpstr>Marzo!Print_Area</vt:lpstr>
      <vt:lpstr>Mayo!Print_Area</vt:lpstr>
      <vt:lpstr>Noviembre!Print_Area</vt:lpstr>
      <vt:lpstr>Octubre!Print_Area</vt:lpstr>
      <vt:lpstr>Septiembre!Print_Area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Manzanillo</dc:creator>
  <cp:lastModifiedBy>Jay Nadal</cp:lastModifiedBy>
  <dcterms:created xsi:type="dcterms:W3CDTF">2016-07-18T19:58:59Z</dcterms:created>
  <dcterms:modified xsi:type="dcterms:W3CDTF">2017-11-10T14:38:01Z</dcterms:modified>
</cp:coreProperties>
</file>