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Biosaity_Lorenzo\Desktop\"/>
    </mc:Choice>
  </mc:AlternateContent>
  <xr:revisionPtr revIDLastSave="0" documentId="13_ncr:1_{C3612F88-F21C-4940-9D29-92D0A3586168}" xr6:coauthVersionLast="44" xr6:coauthVersionMax="44" xr10:uidLastSave="{00000000-0000-0000-0000-000000000000}"/>
  <bookViews>
    <workbookView xWindow="-60" yWindow="-60" windowWidth="28920" windowHeight="15660" xr2:uid="{268C7FD6-FF24-4D20-99C2-463D307EA718}"/>
  </bookViews>
  <sheets>
    <sheet name="PAGOS REALIZADOS " sheetId="1" r:id="rId1"/>
  </sheets>
  <definedNames>
    <definedName name="_xlnm.Print_Area" localSheetId="0">'PAGOS REALIZADOS '!$A$1:$G$61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1" i="1" l="1"/>
  <c r="E61" i="1"/>
  <c r="D61" i="1"/>
  <c r="C61" i="1"/>
  <c r="B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F28" i="1"/>
  <c r="E28" i="1"/>
  <c r="D28" i="1"/>
  <c r="C28" i="1"/>
  <c r="B28" i="1"/>
  <c r="G27" i="1"/>
  <c r="G26" i="1"/>
  <c r="G25" i="1"/>
  <c r="F23" i="1"/>
  <c r="E23" i="1"/>
  <c r="D23" i="1"/>
  <c r="C23" i="1"/>
  <c r="B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G23" i="1" s="1"/>
  <c r="H23" i="1" l="1"/>
  <c r="G28" i="1"/>
  <c r="G61" i="1"/>
</calcChain>
</file>

<file path=xl/sharedStrings.xml><?xml version="1.0" encoding="utf-8"?>
<sst xmlns="http://schemas.openxmlformats.org/spreadsheetml/2006/main" count="76" uniqueCount="70">
  <si>
    <t>Tesorería de la Seguridad Social</t>
  </si>
  <si>
    <t xml:space="preserve">Detalle de los Pagos Realizados </t>
  </si>
  <si>
    <t>Del 1ro  al 30 de abril  de 2020</t>
  </si>
  <si>
    <t>A.- Seguro de Vejez Discapacidad y Sobrevivencia</t>
  </si>
  <si>
    <t xml:space="preserve"> </t>
  </si>
  <si>
    <t>Cuenta Personal</t>
  </si>
  <si>
    <t>Cotización   Voluntaria</t>
  </si>
  <si>
    <t>Seguro de Vida</t>
  </si>
  <si>
    <t xml:space="preserve">Comisión </t>
  </si>
  <si>
    <t>Fondo de Solidaridad Social</t>
  </si>
  <si>
    <t>TOTAL</t>
  </si>
  <si>
    <t>AFP Siembra</t>
  </si>
  <si>
    <t>AFP Reservas</t>
  </si>
  <si>
    <t>AFP Scotia Crecer</t>
  </si>
  <si>
    <t xml:space="preserve">AFP  Popular </t>
  </si>
  <si>
    <t>AFP Romana</t>
  </si>
  <si>
    <t>AFP Atlantico</t>
  </si>
  <si>
    <t>AFP JMMB BDI SA</t>
  </si>
  <si>
    <t>Plan Sustitutivo del Banco Central</t>
  </si>
  <si>
    <t>Plan Sustitutivo del Banco del Reservas</t>
  </si>
  <si>
    <t>Ministerio de Hacienda</t>
  </si>
  <si>
    <t>Autoseguro IDSS</t>
  </si>
  <si>
    <t>Fondo de Pension INABIMA</t>
  </si>
  <si>
    <t xml:space="preserve">Superintendencia de pensiones </t>
  </si>
  <si>
    <t>Operación TSS</t>
  </si>
  <si>
    <t>Operación DIDA</t>
  </si>
  <si>
    <t>Total:</t>
  </si>
  <si>
    <t>B- Seguro de Riesgos Laborales</t>
  </si>
  <si>
    <t>Prestaciones A Beneficiado</t>
  </si>
  <si>
    <t>IDOPPRIL ( Prestaciones a Beneficiarios)</t>
  </si>
  <si>
    <t xml:space="preserve"> SISALRIL  (Comisión)</t>
  </si>
  <si>
    <t>AFP Reservas (Recargos e Intereses SRL)</t>
  </si>
  <si>
    <t>C- Seguro Familiar de Salud</t>
  </si>
  <si>
    <t>Cuidado de la Salud de las Personas</t>
  </si>
  <si>
    <t>Accidentes de   Tránsito</t>
  </si>
  <si>
    <t>Estancias Infantiles</t>
  </si>
  <si>
    <t>Subsidios</t>
  </si>
  <si>
    <t>Comisión</t>
  </si>
  <si>
    <t>ARS CMD</t>
  </si>
  <si>
    <t>ARS CMD  Pensionados Sector Salud</t>
  </si>
  <si>
    <t>ARS/APS</t>
  </si>
  <si>
    <t>ARS-SIMAG-Serv. Igualas Medicas Abel González</t>
  </si>
  <si>
    <t>Grupo Médico Asociado</t>
  </si>
  <si>
    <t>ARS DR Yunén</t>
  </si>
  <si>
    <t>ARS Universal</t>
  </si>
  <si>
    <t>ARS Monumental</t>
  </si>
  <si>
    <t>ARS Futuro</t>
  </si>
  <si>
    <t>ARS PRIMERA (Antigua Humano)</t>
  </si>
  <si>
    <t>ARS SEMUNASED</t>
  </si>
  <si>
    <t>ARS ASEMAP -Servicios Medico Amor y Paz</t>
  </si>
  <si>
    <t>ARS SEMMA</t>
  </si>
  <si>
    <t>ARS SEMMA   Pensionados de Hacienda</t>
  </si>
  <si>
    <t>ARS Renacer</t>
  </si>
  <si>
    <t>ARS Palic Salud</t>
  </si>
  <si>
    <t>ARS Plan Salud</t>
  </si>
  <si>
    <t>ARS SENASA</t>
  </si>
  <si>
    <t>ARS SENASA Pensionados de Hacienda</t>
  </si>
  <si>
    <t>ARS SENASA Pensionados de Policía Nacional</t>
  </si>
  <si>
    <t>ARS SENASA Pensionados del Sector Salud</t>
  </si>
  <si>
    <t>ARS SENASA Pensionados de las FF. AA.</t>
  </si>
  <si>
    <t>ARS SENASA Pensionados del Estado Decreto 18-19</t>
  </si>
  <si>
    <t>ARS Salud Segura Pensionados de Hacienda</t>
  </si>
  <si>
    <t>ARS Asistanet (Antigua Constitución)</t>
  </si>
  <si>
    <t>ARS Reservas</t>
  </si>
  <si>
    <t>ARS Meta Salud/SINATRAE</t>
  </si>
  <si>
    <t>Administradora de Estancias Infantiles</t>
  </si>
  <si>
    <t>Consejo Nacional de Estancias Infantiles (CONDEI)</t>
  </si>
  <si>
    <t>SISALRIL  (Subsidios)</t>
  </si>
  <si>
    <t xml:space="preserve">SISALRIL  (Comisión)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</si>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</sst>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43" fontId="2" fillId="0" borderId="0" xfId="2" applyNumberFormat="1" applyFont="1"/>
    <xf numFmtId="0" fontId="2" fillId="0" borderId="0" xfId="2" applyFont="1"/>
    <xf numFmtId="0" fontId="1" fillId="0" borderId="0" xfId="2"/>
    <xf numFmtId="43" fontId="1" fillId="0" borderId="0" xfId="1"/>
    <xf numFmtId="0" fontId="3" fillId="0" borderId="0" xfId="2" applyFont="1" applyAlignment="1">
      <alignment horizontal="center"/>
    </xf>
    <xf numFmtId="43" fontId="0" fillId="0" borderId="0" xfId="3" applyFont="1"/>
    <xf numFmtId="0" fontId="4" fillId="0" borderId="0" xfId="2" applyFont="1" applyAlignment="1">
      <alignment horizontal="center"/>
    </xf>
    <xf numFmtId="43" fontId="5" fillId="0" borderId="0" xfId="3" applyFont="1" applyAlignment="1">
      <alignment horizontal="center"/>
    </xf>
    <xf numFmtId="43" fontId="6" fillId="0" borderId="1" xfId="2" applyNumberFormat="1" applyFont="1" applyBorder="1"/>
    <xf numFmtId="43" fontId="1" fillId="0" borderId="0" xfId="2" applyNumberFormat="1"/>
    <xf numFmtId="0" fontId="7" fillId="2" borderId="2" xfId="2" applyFont="1" applyFill="1" applyBorder="1" applyAlignment="1">
      <alignment horizontal="left"/>
    </xf>
    <xf numFmtId="0" fontId="1" fillId="0" borderId="3" xfId="2" applyBorder="1"/>
    <xf numFmtId="0" fontId="2" fillId="0" borderId="3" xfId="2" applyFont="1" applyBorder="1"/>
    <xf numFmtId="0" fontId="1" fillId="0" borderId="4" xfId="2" applyBorder="1"/>
    <xf numFmtId="0" fontId="3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/>
    </xf>
    <xf numFmtId="0" fontId="8" fillId="0" borderId="5" xfId="2" applyFont="1" applyBorder="1"/>
    <xf numFmtId="0" fontId="8" fillId="0" borderId="0" xfId="2" applyFont="1"/>
    <xf numFmtId="0" fontId="1" fillId="0" borderId="6" xfId="2" applyBorder="1" applyAlignment="1">
      <alignment horizontal="left"/>
    </xf>
    <xf numFmtId="43" fontId="0" fillId="0" borderId="7" xfId="3" applyFont="1" applyBorder="1"/>
    <xf numFmtId="43" fontId="1" fillId="2" borderId="8" xfId="3" applyFill="1" applyBorder="1"/>
    <xf numFmtId="0" fontId="1" fillId="0" borderId="9" xfId="2" applyBorder="1" applyAlignment="1">
      <alignment horizontal="left"/>
    </xf>
    <xf numFmtId="43" fontId="1" fillId="2" borderId="7" xfId="3" applyFill="1" applyBorder="1"/>
    <xf numFmtId="0" fontId="1" fillId="2" borderId="9" xfId="2" applyFill="1" applyBorder="1" applyAlignment="1">
      <alignment horizontal="left"/>
    </xf>
    <xf numFmtId="0" fontId="1" fillId="0" borderId="9" xfId="2" applyBorder="1"/>
    <xf numFmtId="0" fontId="1" fillId="2" borderId="10" xfId="2" applyFill="1" applyBorder="1"/>
    <xf numFmtId="43" fontId="1" fillId="2" borderId="0" xfId="2" applyNumberFormat="1" applyFill="1"/>
    <xf numFmtId="43" fontId="1" fillId="2" borderId="0" xfId="1" applyFill="1"/>
    <xf numFmtId="0" fontId="1" fillId="2" borderId="0" xfId="2" applyFill="1"/>
    <xf numFmtId="0" fontId="8" fillId="3" borderId="11" xfId="2" applyFont="1" applyFill="1" applyBorder="1" applyAlignment="1">
      <alignment horizontal="left"/>
    </xf>
    <xf numFmtId="43" fontId="9" fillId="3" borderId="12" xfId="2" applyNumberFormat="1" applyFont="1" applyFill="1" applyBorder="1"/>
    <xf numFmtId="43" fontId="9" fillId="3" borderId="7" xfId="2" applyNumberFormat="1" applyFont="1" applyFill="1" applyBorder="1"/>
    <xf numFmtId="0" fontId="1" fillId="0" borderId="7" xfId="2" applyBorder="1"/>
    <xf numFmtId="0" fontId="1" fillId="0" borderId="6" xfId="2" applyBorder="1"/>
    <xf numFmtId="0" fontId="1" fillId="2" borderId="7" xfId="2" applyFill="1" applyBorder="1"/>
    <xf numFmtId="43" fontId="0" fillId="0" borderId="8" xfId="3" applyFont="1" applyBorder="1"/>
    <xf numFmtId="0" fontId="1" fillId="2" borderId="12" xfId="2" applyFill="1" applyBorder="1"/>
    <xf numFmtId="43" fontId="1" fillId="2" borderId="12" xfId="3" applyFill="1" applyBorder="1"/>
    <xf numFmtId="0" fontId="8" fillId="3" borderId="10" xfId="2" applyFont="1" applyFill="1" applyBorder="1"/>
    <xf numFmtId="43" fontId="9" fillId="3" borderId="13" xfId="2" applyNumberFormat="1" applyFont="1" applyFill="1" applyBorder="1"/>
    <xf numFmtId="43" fontId="9" fillId="3" borderId="14" xfId="3" applyFont="1" applyFill="1" applyBorder="1"/>
    <xf numFmtId="0" fontId="3" fillId="0" borderId="15" xfId="2" applyFont="1" applyBorder="1" applyAlignment="1">
      <alignment horizontal="left"/>
    </xf>
    <xf numFmtId="0" fontId="3" fillId="0" borderId="16" xfId="2" applyFont="1" applyBorder="1" applyAlignment="1">
      <alignment horizontal="center" wrapText="1"/>
    </xf>
    <xf numFmtId="43" fontId="1" fillId="2" borderId="17" xfId="3" applyFill="1" applyBorder="1"/>
    <xf numFmtId="43" fontId="1" fillId="0" borderId="8" xfId="3" applyBorder="1"/>
    <xf numFmtId="0" fontId="1" fillId="0" borderId="8" xfId="2" applyBorder="1"/>
    <xf numFmtId="0" fontId="1" fillId="0" borderId="18" xfId="2" applyBorder="1"/>
    <xf numFmtId="43" fontId="1" fillId="0" borderId="17" xfId="3" applyBorder="1"/>
    <xf numFmtId="0" fontId="1" fillId="4" borderId="0" xfId="2" applyFill="1"/>
    <xf numFmtId="43" fontId="1" fillId="0" borderId="12" xfId="3" applyBorder="1"/>
    <xf numFmtId="0" fontId="1" fillId="2" borderId="9" xfId="2" applyFill="1" applyBorder="1"/>
    <xf numFmtId="43" fontId="1" fillId="0" borderId="7" xfId="3" applyBorder="1"/>
    <xf numFmtId="43" fontId="1" fillId="2" borderId="12" xfId="3" applyFill="1" applyBorder="1" applyAlignment="1">
      <alignment horizontal="right"/>
    </xf>
    <xf numFmtId="43" fontId="1" fillId="0" borderId="12" xfId="3" applyBorder="1" applyAlignment="1">
      <alignment horizontal="right"/>
    </xf>
    <xf numFmtId="43" fontId="1" fillId="0" borderId="19" xfId="3" applyBorder="1"/>
    <xf numFmtId="43" fontId="1" fillId="0" borderId="7" xfId="1" applyBorder="1"/>
    <xf numFmtId="0" fontId="8" fillId="3" borderId="9" xfId="2" applyFont="1" applyFill="1" applyBorder="1" applyAlignment="1">
      <alignment horizontal="left"/>
    </xf>
    <xf numFmtId="43" fontId="9" fillId="0" borderId="12" xfId="2" applyNumberFormat="1" applyFont="1" applyBorder="1"/>
    <xf numFmtId="43" fontId="9" fillId="0" borderId="12" xfId="3" applyFont="1" applyBorder="1"/>
    <xf numFmtId="43" fontId="1" fillId="4" borderId="0" xfId="2" applyNumberFormat="1" applyFill="1"/>
    <xf numFmtId="164" fontId="1" fillId="0" borderId="0" xfId="2" applyNumberFormat="1"/>
    <xf numFmtId="43" fontId="1" fillId="0" borderId="0" xfId="3"/>
  </cellXfs>
  <cellStyles count="4">
    <cellStyle name="Comma" xfId="1" builtinId="3"/>
    <cellStyle name="Comma 3" xfId="3" xr:uid="{6D089675-83B8-4538-9729-49A092D87659}"/>
    <cellStyle name="Normal" xfId="0" builtinId="0"/>
    <cellStyle name="Normal 3" xfId="2" xr:uid="{89ADC441-01DB-4F16-B7C0-EC79E17B0D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56</xdr:row>
      <xdr:rowOff>114300</xdr:rowOff>
    </xdr:from>
    <xdr:to>
      <xdr:col>7</xdr:col>
      <xdr:colOff>571500</xdr:colOff>
      <xdr:row>56</xdr:row>
      <xdr:rowOff>114300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F727F4F0-2EDA-409C-854B-693E9658D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11544300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0</xdr:rowOff>
    </xdr:from>
    <xdr:to>
      <xdr:col>0</xdr:col>
      <xdr:colOff>1143000</xdr:colOff>
      <xdr:row>4</xdr:row>
      <xdr:rowOff>9525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E4FD969-A53E-43B7-A3D1-452FE5F35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0668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E20A6-6273-4B43-B951-F178A907010E}">
  <sheetPr>
    <tabColor indexed="46"/>
    <pageSetUpPr fitToPage="1"/>
  </sheetPr>
  <dimension ref="A1:P182"/>
  <sheetViews>
    <sheetView showGridLines="0" tabSelected="1" showWhiteSpace="0" zoomScale="80" zoomScaleNormal="80" zoomScaleSheetLayoutView="90" workbookViewId="0">
      <selection activeCell="M14" sqref="M14"/>
    </sheetView>
  </sheetViews>
  <sheetFormatPr defaultRowHeight="12.75" x14ac:dyDescent="0.2"/>
  <cols>
    <col min="1" max="1" width="45.28515625" style="3" customWidth="1"/>
    <col min="2" max="2" width="20.7109375" style="3" customWidth="1"/>
    <col min="3" max="3" width="17.42578125" style="3" customWidth="1"/>
    <col min="4" max="4" width="17.28515625" style="3" customWidth="1"/>
    <col min="5" max="5" width="22.5703125" style="3" bestFit="1" customWidth="1"/>
    <col min="6" max="6" width="17.28515625" style="3" customWidth="1"/>
    <col min="7" max="7" width="18.5703125" style="3" customWidth="1"/>
    <col min="8" max="8" width="18.7109375" style="3" hidden="1" customWidth="1"/>
    <col min="9" max="15" width="9.140625" style="3"/>
    <col min="16" max="16" width="22.140625" style="3" customWidth="1"/>
    <col min="17" max="254" width="9.140625" style="3"/>
    <col min="255" max="255" width="45.28515625" style="3" customWidth="1"/>
    <col min="256" max="256" width="20.7109375" style="3" customWidth="1"/>
    <col min="257" max="257" width="17.42578125" style="3" customWidth="1"/>
    <col min="258" max="258" width="17.28515625" style="3" customWidth="1"/>
    <col min="259" max="259" width="22.5703125" style="3" bestFit="1" customWidth="1"/>
    <col min="260" max="260" width="17.28515625" style="3" customWidth="1"/>
    <col min="261" max="261" width="18.5703125" style="3" customWidth="1"/>
    <col min="262" max="262" width="0" style="3" hidden="1" customWidth="1"/>
    <col min="263" max="263" width="19.140625" style="3" bestFit="1" customWidth="1"/>
    <col min="264" max="264" width="19.85546875" style="3" bestFit="1" customWidth="1"/>
    <col min="265" max="271" width="9.140625" style="3"/>
    <col min="272" max="272" width="22.140625" style="3" customWidth="1"/>
    <col min="273" max="510" width="9.140625" style="3"/>
    <col min="511" max="511" width="45.28515625" style="3" customWidth="1"/>
    <col min="512" max="512" width="20.7109375" style="3" customWidth="1"/>
    <col min="513" max="513" width="17.42578125" style="3" customWidth="1"/>
    <col min="514" max="514" width="17.28515625" style="3" customWidth="1"/>
    <col min="515" max="515" width="22.5703125" style="3" bestFit="1" customWidth="1"/>
    <col min="516" max="516" width="17.28515625" style="3" customWidth="1"/>
    <col min="517" max="517" width="18.5703125" style="3" customWidth="1"/>
    <col min="518" max="518" width="0" style="3" hidden="1" customWidth="1"/>
    <col min="519" max="519" width="19.140625" style="3" bestFit="1" customWidth="1"/>
    <col min="520" max="520" width="19.85546875" style="3" bestFit="1" customWidth="1"/>
    <col min="521" max="527" width="9.140625" style="3"/>
    <col min="528" max="528" width="22.140625" style="3" customWidth="1"/>
    <col min="529" max="766" width="9.140625" style="3"/>
    <col min="767" max="767" width="45.28515625" style="3" customWidth="1"/>
    <col min="768" max="768" width="20.7109375" style="3" customWidth="1"/>
    <col min="769" max="769" width="17.42578125" style="3" customWidth="1"/>
    <col min="770" max="770" width="17.28515625" style="3" customWidth="1"/>
    <col min="771" max="771" width="22.5703125" style="3" bestFit="1" customWidth="1"/>
    <col min="772" max="772" width="17.28515625" style="3" customWidth="1"/>
    <col min="773" max="773" width="18.5703125" style="3" customWidth="1"/>
    <col min="774" max="774" width="0" style="3" hidden="1" customWidth="1"/>
    <col min="775" max="775" width="19.140625" style="3" bestFit="1" customWidth="1"/>
    <col min="776" max="776" width="19.85546875" style="3" bestFit="1" customWidth="1"/>
    <col min="777" max="783" width="9.140625" style="3"/>
    <col min="784" max="784" width="22.140625" style="3" customWidth="1"/>
    <col min="785" max="1022" width="9.140625" style="3"/>
    <col min="1023" max="1023" width="45.28515625" style="3" customWidth="1"/>
    <col min="1024" max="1024" width="20.7109375" style="3" customWidth="1"/>
    <col min="1025" max="1025" width="17.42578125" style="3" customWidth="1"/>
    <col min="1026" max="1026" width="17.28515625" style="3" customWidth="1"/>
    <col min="1027" max="1027" width="22.5703125" style="3" bestFit="1" customWidth="1"/>
    <col min="1028" max="1028" width="17.28515625" style="3" customWidth="1"/>
    <col min="1029" max="1029" width="18.5703125" style="3" customWidth="1"/>
    <col min="1030" max="1030" width="0" style="3" hidden="1" customWidth="1"/>
    <col min="1031" max="1031" width="19.140625" style="3" bestFit="1" customWidth="1"/>
    <col min="1032" max="1032" width="19.85546875" style="3" bestFit="1" customWidth="1"/>
    <col min="1033" max="1039" width="9.140625" style="3"/>
    <col min="1040" max="1040" width="22.140625" style="3" customWidth="1"/>
    <col min="1041" max="1278" width="9.140625" style="3"/>
    <col min="1279" max="1279" width="45.28515625" style="3" customWidth="1"/>
    <col min="1280" max="1280" width="20.7109375" style="3" customWidth="1"/>
    <col min="1281" max="1281" width="17.42578125" style="3" customWidth="1"/>
    <col min="1282" max="1282" width="17.28515625" style="3" customWidth="1"/>
    <col min="1283" max="1283" width="22.5703125" style="3" bestFit="1" customWidth="1"/>
    <col min="1284" max="1284" width="17.28515625" style="3" customWidth="1"/>
    <col min="1285" max="1285" width="18.5703125" style="3" customWidth="1"/>
    <col min="1286" max="1286" width="0" style="3" hidden="1" customWidth="1"/>
    <col min="1287" max="1287" width="19.140625" style="3" bestFit="1" customWidth="1"/>
    <col min="1288" max="1288" width="19.85546875" style="3" bestFit="1" customWidth="1"/>
    <col min="1289" max="1295" width="9.140625" style="3"/>
    <col min="1296" max="1296" width="22.140625" style="3" customWidth="1"/>
    <col min="1297" max="1534" width="9.140625" style="3"/>
    <col min="1535" max="1535" width="45.28515625" style="3" customWidth="1"/>
    <col min="1536" max="1536" width="20.7109375" style="3" customWidth="1"/>
    <col min="1537" max="1537" width="17.42578125" style="3" customWidth="1"/>
    <col min="1538" max="1538" width="17.28515625" style="3" customWidth="1"/>
    <col min="1539" max="1539" width="22.5703125" style="3" bestFit="1" customWidth="1"/>
    <col min="1540" max="1540" width="17.28515625" style="3" customWidth="1"/>
    <col min="1541" max="1541" width="18.5703125" style="3" customWidth="1"/>
    <col min="1542" max="1542" width="0" style="3" hidden="1" customWidth="1"/>
    <col min="1543" max="1543" width="19.140625" style="3" bestFit="1" customWidth="1"/>
    <col min="1544" max="1544" width="19.85546875" style="3" bestFit="1" customWidth="1"/>
    <col min="1545" max="1551" width="9.140625" style="3"/>
    <col min="1552" max="1552" width="22.140625" style="3" customWidth="1"/>
    <col min="1553" max="1790" width="9.140625" style="3"/>
    <col min="1791" max="1791" width="45.28515625" style="3" customWidth="1"/>
    <col min="1792" max="1792" width="20.7109375" style="3" customWidth="1"/>
    <col min="1793" max="1793" width="17.42578125" style="3" customWidth="1"/>
    <col min="1794" max="1794" width="17.28515625" style="3" customWidth="1"/>
    <col min="1795" max="1795" width="22.5703125" style="3" bestFit="1" customWidth="1"/>
    <col min="1796" max="1796" width="17.28515625" style="3" customWidth="1"/>
    <col min="1797" max="1797" width="18.5703125" style="3" customWidth="1"/>
    <col min="1798" max="1798" width="0" style="3" hidden="1" customWidth="1"/>
    <col min="1799" max="1799" width="19.140625" style="3" bestFit="1" customWidth="1"/>
    <col min="1800" max="1800" width="19.85546875" style="3" bestFit="1" customWidth="1"/>
    <col min="1801" max="1807" width="9.140625" style="3"/>
    <col min="1808" max="1808" width="22.140625" style="3" customWidth="1"/>
    <col min="1809" max="2046" width="9.140625" style="3"/>
    <col min="2047" max="2047" width="45.28515625" style="3" customWidth="1"/>
    <col min="2048" max="2048" width="20.7109375" style="3" customWidth="1"/>
    <col min="2049" max="2049" width="17.42578125" style="3" customWidth="1"/>
    <col min="2050" max="2050" width="17.28515625" style="3" customWidth="1"/>
    <col min="2051" max="2051" width="22.5703125" style="3" bestFit="1" customWidth="1"/>
    <col min="2052" max="2052" width="17.28515625" style="3" customWidth="1"/>
    <col min="2053" max="2053" width="18.5703125" style="3" customWidth="1"/>
    <col min="2054" max="2054" width="0" style="3" hidden="1" customWidth="1"/>
    <col min="2055" max="2055" width="19.140625" style="3" bestFit="1" customWidth="1"/>
    <col min="2056" max="2056" width="19.85546875" style="3" bestFit="1" customWidth="1"/>
    <col min="2057" max="2063" width="9.140625" style="3"/>
    <col min="2064" max="2064" width="22.140625" style="3" customWidth="1"/>
    <col min="2065" max="2302" width="9.140625" style="3"/>
    <col min="2303" max="2303" width="45.28515625" style="3" customWidth="1"/>
    <col min="2304" max="2304" width="20.7109375" style="3" customWidth="1"/>
    <col min="2305" max="2305" width="17.42578125" style="3" customWidth="1"/>
    <col min="2306" max="2306" width="17.28515625" style="3" customWidth="1"/>
    <col min="2307" max="2307" width="22.5703125" style="3" bestFit="1" customWidth="1"/>
    <col min="2308" max="2308" width="17.28515625" style="3" customWidth="1"/>
    <col min="2309" max="2309" width="18.5703125" style="3" customWidth="1"/>
    <col min="2310" max="2310" width="0" style="3" hidden="1" customWidth="1"/>
    <col min="2311" max="2311" width="19.140625" style="3" bestFit="1" customWidth="1"/>
    <col min="2312" max="2312" width="19.85546875" style="3" bestFit="1" customWidth="1"/>
    <col min="2313" max="2319" width="9.140625" style="3"/>
    <col min="2320" max="2320" width="22.140625" style="3" customWidth="1"/>
    <col min="2321" max="2558" width="9.140625" style="3"/>
    <col min="2559" max="2559" width="45.28515625" style="3" customWidth="1"/>
    <col min="2560" max="2560" width="20.7109375" style="3" customWidth="1"/>
    <col min="2561" max="2561" width="17.42578125" style="3" customWidth="1"/>
    <col min="2562" max="2562" width="17.28515625" style="3" customWidth="1"/>
    <col min="2563" max="2563" width="22.5703125" style="3" bestFit="1" customWidth="1"/>
    <col min="2564" max="2564" width="17.28515625" style="3" customWidth="1"/>
    <col min="2565" max="2565" width="18.5703125" style="3" customWidth="1"/>
    <col min="2566" max="2566" width="0" style="3" hidden="1" customWidth="1"/>
    <col min="2567" max="2567" width="19.140625" style="3" bestFit="1" customWidth="1"/>
    <col min="2568" max="2568" width="19.85546875" style="3" bestFit="1" customWidth="1"/>
    <col min="2569" max="2575" width="9.140625" style="3"/>
    <col min="2576" max="2576" width="22.140625" style="3" customWidth="1"/>
    <col min="2577" max="2814" width="9.140625" style="3"/>
    <col min="2815" max="2815" width="45.28515625" style="3" customWidth="1"/>
    <col min="2816" max="2816" width="20.7109375" style="3" customWidth="1"/>
    <col min="2817" max="2817" width="17.42578125" style="3" customWidth="1"/>
    <col min="2818" max="2818" width="17.28515625" style="3" customWidth="1"/>
    <col min="2819" max="2819" width="22.5703125" style="3" bestFit="1" customWidth="1"/>
    <col min="2820" max="2820" width="17.28515625" style="3" customWidth="1"/>
    <col min="2821" max="2821" width="18.5703125" style="3" customWidth="1"/>
    <col min="2822" max="2822" width="0" style="3" hidden="1" customWidth="1"/>
    <col min="2823" max="2823" width="19.140625" style="3" bestFit="1" customWidth="1"/>
    <col min="2824" max="2824" width="19.85546875" style="3" bestFit="1" customWidth="1"/>
    <col min="2825" max="2831" width="9.140625" style="3"/>
    <col min="2832" max="2832" width="22.140625" style="3" customWidth="1"/>
    <col min="2833" max="3070" width="9.140625" style="3"/>
    <col min="3071" max="3071" width="45.28515625" style="3" customWidth="1"/>
    <col min="3072" max="3072" width="20.7109375" style="3" customWidth="1"/>
    <col min="3073" max="3073" width="17.42578125" style="3" customWidth="1"/>
    <col min="3074" max="3074" width="17.28515625" style="3" customWidth="1"/>
    <col min="3075" max="3075" width="22.5703125" style="3" bestFit="1" customWidth="1"/>
    <col min="3076" max="3076" width="17.28515625" style="3" customWidth="1"/>
    <col min="3077" max="3077" width="18.5703125" style="3" customWidth="1"/>
    <col min="3078" max="3078" width="0" style="3" hidden="1" customWidth="1"/>
    <col min="3079" max="3079" width="19.140625" style="3" bestFit="1" customWidth="1"/>
    <col min="3080" max="3080" width="19.85546875" style="3" bestFit="1" customWidth="1"/>
    <col min="3081" max="3087" width="9.140625" style="3"/>
    <col min="3088" max="3088" width="22.140625" style="3" customWidth="1"/>
    <col min="3089" max="3326" width="9.140625" style="3"/>
    <col min="3327" max="3327" width="45.28515625" style="3" customWidth="1"/>
    <col min="3328" max="3328" width="20.7109375" style="3" customWidth="1"/>
    <col min="3329" max="3329" width="17.42578125" style="3" customWidth="1"/>
    <col min="3330" max="3330" width="17.28515625" style="3" customWidth="1"/>
    <col min="3331" max="3331" width="22.5703125" style="3" bestFit="1" customWidth="1"/>
    <col min="3332" max="3332" width="17.28515625" style="3" customWidth="1"/>
    <col min="3333" max="3333" width="18.5703125" style="3" customWidth="1"/>
    <col min="3334" max="3334" width="0" style="3" hidden="1" customWidth="1"/>
    <col min="3335" max="3335" width="19.140625" style="3" bestFit="1" customWidth="1"/>
    <col min="3336" max="3336" width="19.85546875" style="3" bestFit="1" customWidth="1"/>
    <col min="3337" max="3343" width="9.140625" style="3"/>
    <col min="3344" max="3344" width="22.140625" style="3" customWidth="1"/>
    <col min="3345" max="3582" width="9.140625" style="3"/>
    <col min="3583" max="3583" width="45.28515625" style="3" customWidth="1"/>
    <col min="3584" max="3584" width="20.7109375" style="3" customWidth="1"/>
    <col min="3585" max="3585" width="17.42578125" style="3" customWidth="1"/>
    <col min="3586" max="3586" width="17.28515625" style="3" customWidth="1"/>
    <col min="3587" max="3587" width="22.5703125" style="3" bestFit="1" customWidth="1"/>
    <col min="3588" max="3588" width="17.28515625" style="3" customWidth="1"/>
    <col min="3589" max="3589" width="18.5703125" style="3" customWidth="1"/>
    <col min="3590" max="3590" width="0" style="3" hidden="1" customWidth="1"/>
    <col min="3591" max="3591" width="19.140625" style="3" bestFit="1" customWidth="1"/>
    <col min="3592" max="3592" width="19.85546875" style="3" bestFit="1" customWidth="1"/>
    <col min="3593" max="3599" width="9.140625" style="3"/>
    <col min="3600" max="3600" width="22.140625" style="3" customWidth="1"/>
    <col min="3601" max="3838" width="9.140625" style="3"/>
    <col min="3839" max="3839" width="45.28515625" style="3" customWidth="1"/>
    <col min="3840" max="3840" width="20.7109375" style="3" customWidth="1"/>
    <col min="3841" max="3841" width="17.42578125" style="3" customWidth="1"/>
    <col min="3842" max="3842" width="17.28515625" style="3" customWidth="1"/>
    <col min="3843" max="3843" width="22.5703125" style="3" bestFit="1" customWidth="1"/>
    <col min="3844" max="3844" width="17.28515625" style="3" customWidth="1"/>
    <col min="3845" max="3845" width="18.5703125" style="3" customWidth="1"/>
    <col min="3846" max="3846" width="0" style="3" hidden="1" customWidth="1"/>
    <col min="3847" max="3847" width="19.140625" style="3" bestFit="1" customWidth="1"/>
    <col min="3848" max="3848" width="19.85546875" style="3" bestFit="1" customWidth="1"/>
    <col min="3849" max="3855" width="9.140625" style="3"/>
    <col min="3856" max="3856" width="22.140625" style="3" customWidth="1"/>
    <col min="3857" max="4094" width="9.140625" style="3"/>
    <col min="4095" max="4095" width="45.28515625" style="3" customWidth="1"/>
    <col min="4096" max="4096" width="20.7109375" style="3" customWidth="1"/>
    <col min="4097" max="4097" width="17.42578125" style="3" customWidth="1"/>
    <col min="4098" max="4098" width="17.28515625" style="3" customWidth="1"/>
    <col min="4099" max="4099" width="22.5703125" style="3" bestFit="1" customWidth="1"/>
    <col min="4100" max="4100" width="17.28515625" style="3" customWidth="1"/>
    <col min="4101" max="4101" width="18.5703125" style="3" customWidth="1"/>
    <col min="4102" max="4102" width="0" style="3" hidden="1" customWidth="1"/>
    <col min="4103" max="4103" width="19.140625" style="3" bestFit="1" customWidth="1"/>
    <col min="4104" max="4104" width="19.85546875" style="3" bestFit="1" customWidth="1"/>
    <col min="4105" max="4111" width="9.140625" style="3"/>
    <col min="4112" max="4112" width="22.140625" style="3" customWidth="1"/>
    <col min="4113" max="4350" width="9.140625" style="3"/>
    <col min="4351" max="4351" width="45.28515625" style="3" customWidth="1"/>
    <col min="4352" max="4352" width="20.7109375" style="3" customWidth="1"/>
    <col min="4353" max="4353" width="17.42578125" style="3" customWidth="1"/>
    <col min="4354" max="4354" width="17.28515625" style="3" customWidth="1"/>
    <col min="4355" max="4355" width="22.5703125" style="3" bestFit="1" customWidth="1"/>
    <col min="4356" max="4356" width="17.28515625" style="3" customWidth="1"/>
    <col min="4357" max="4357" width="18.5703125" style="3" customWidth="1"/>
    <col min="4358" max="4358" width="0" style="3" hidden="1" customWidth="1"/>
    <col min="4359" max="4359" width="19.140625" style="3" bestFit="1" customWidth="1"/>
    <col min="4360" max="4360" width="19.85546875" style="3" bestFit="1" customWidth="1"/>
    <col min="4361" max="4367" width="9.140625" style="3"/>
    <col min="4368" max="4368" width="22.140625" style="3" customWidth="1"/>
    <col min="4369" max="4606" width="9.140625" style="3"/>
    <col min="4607" max="4607" width="45.28515625" style="3" customWidth="1"/>
    <col min="4608" max="4608" width="20.7109375" style="3" customWidth="1"/>
    <col min="4609" max="4609" width="17.42578125" style="3" customWidth="1"/>
    <col min="4610" max="4610" width="17.28515625" style="3" customWidth="1"/>
    <col min="4611" max="4611" width="22.5703125" style="3" bestFit="1" customWidth="1"/>
    <col min="4612" max="4612" width="17.28515625" style="3" customWidth="1"/>
    <col min="4613" max="4613" width="18.5703125" style="3" customWidth="1"/>
    <col min="4614" max="4614" width="0" style="3" hidden="1" customWidth="1"/>
    <col min="4615" max="4615" width="19.140625" style="3" bestFit="1" customWidth="1"/>
    <col min="4616" max="4616" width="19.85546875" style="3" bestFit="1" customWidth="1"/>
    <col min="4617" max="4623" width="9.140625" style="3"/>
    <col min="4624" max="4624" width="22.140625" style="3" customWidth="1"/>
    <col min="4625" max="4862" width="9.140625" style="3"/>
    <col min="4863" max="4863" width="45.28515625" style="3" customWidth="1"/>
    <col min="4864" max="4864" width="20.7109375" style="3" customWidth="1"/>
    <col min="4865" max="4865" width="17.42578125" style="3" customWidth="1"/>
    <col min="4866" max="4866" width="17.28515625" style="3" customWidth="1"/>
    <col min="4867" max="4867" width="22.5703125" style="3" bestFit="1" customWidth="1"/>
    <col min="4868" max="4868" width="17.28515625" style="3" customWidth="1"/>
    <col min="4869" max="4869" width="18.5703125" style="3" customWidth="1"/>
    <col min="4870" max="4870" width="0" style="3" hidden="1" customWidth="1"/>
    <col min="4871" max="4871" width="19.140625" style="3" bestFit="1" customWidth="1"/>
    <col min="4872" max="4872" width="19.85546875" style="3" bestFit="1" customWidth="1"/>
    <col min="4873" max="4879" width="9.140625" style="3"/>
    <col min="4880" max="4880" width="22.140625" style="3" customWidth="1"/>
    <col min="4881" max="5118" width="9.140625" style="3"/>
    <col min="5119" max="5119" width="45.28515625" style="3" customWidth="1"/>
    <col min="5120" max="5120" width="20.7109375" style="3" customWidth="1"/>
    <col min="5121" max="5121" width="17.42578125" style="3" customWidth="1"/>
    <col min="5122" max="5122" width="17.28515625" style="3" customWidth="1"/>
    <col min="5123" max="5123" width="22.5703125" style="3" bestFit="1" customWidth="1"/>
    <col min="5124" max="5124" width="17.28515625" style="3" customWidth="1"/>
    <col min="5125" max="5125" width="18.5703125" style="3" customWidth="1"/>
    <col min="5126" max="5126" width="0" style="3" hidden="1" customWidth="1"/>
    <col min="5127" max="5127" width="19.140625" style="3" bestFit="1" customWidth="1"/>
    <col min="5128" max="5128" width="19.85546875" style="3" bestFit="1" customWidth="1"/>
    <col min="5129" max="5135" width="9.140625" style="3"/>
    <col min="5136" max="5136" width="22.140625" style="3" customWidth="1"/>
    <col min="5137" max="5374" width="9.140625" style="3"/>
    <col min="5375" max="5375" width="45.28515625" style="3" customWidth="1"/>
    <col min="5376" max="5376" width="20.7109375" style="3" customWidth="1"/>
    <col min="5377" max="5377" width="17.42578125" style="3" customWidth="1"/>
    <col min="5378" max="5378" width="17.28515625" style="3" customWidth="1"/>
    <col min="5379" max="5379" width="22.5703125" style="3" bestFit="1" customWidth="1"/>
    <col min="5380" max="5380" width="17.28515625" style="3" customWidth="1"/>
    <col min="5381" max="5381" width="18.5703125" style="3" customWidth="1"/>
    <col min="5382" max="5382" width="0" style="3" hidden="1" customWidth="1"/>
    <col min="5383" max="5383" width="19.140625" style="3" bestFit="1" customWidth="1"/>
    <col min="5384" max="5384" width="19.85546875" style="3" bestFit="1" customWidth="1"/>
    <col min="5385" max="5391" width="9.140625" style="3"/>
    <col min="5392" max="5392" width="22.140625" style="3" customWidth="1"/>
    <col min="5393" max="5630" width="9.140625" style="3"/>
    <col min="5631" max="5631" width="45.28515625" style="3" customWidth="1"/>
    <col min="5632" max="5632" width="20.7109375" style="3" customWidth="1"/>
    <col min="5633" max="5633" width="17.42578125" style="3" customWidth="1"/>
    <col min="5634" max="5634" width="17.28515625" style="3" customWidth="1"/>
    <col min="5635" max="5635" width="22.5703125" style="3" bestFit="1" customWidth="1"/>
    <col min="5636" max="5636" width="17.28515625" style="3" customWidth="1"/>
    <col min="5637" max="5637" width="18.5703125" style="3" customWidth="1"/>
    <col min="5638" max="5638" width="0" style="3" hidden="1" customWidth="1"/>
    <col min="5639" max="5639" width="19.140625" style="3" bestFit="1" customWidth="1"/>
    <col min="5640" max="5640" width="19.85546875" style="3" bestFit="1" customWidth="1"/>
    <col min="5641" max="5647" width="9.140625" style="3"/>
    <col min="5648" max="5648" width="22.140625" style="3" customWidth="1"/>
    <col min="5649" max="5886" width="9.140625" style="3"/>
    <col min="5887" max="5887" width="45.28515625" style="3" customWidth="1"/>
    <col min="5888" max="5888" width="20.7109375" style="3" customWidth="1"/>
    <col min="5889" max="5889" width="17.42578125" style="3" customWidth="1"/>
    <col min="5890" max="5890" width="17.28515625" style="3" customWidth="1"/>
    <col min="5891" max="5891" width="22.5703125" style="3" bestFit="1" customWidth="1"/>
    <col min="5892" max="5892" width="17.28515625" style="3" customWidth="1"/>
    <col min="5893" max="5893" width="18.5703125" style="3" customWidth="1"/>
    <col min="5894" max="5894" width="0" style="3" hidden="1" customWidth="1"/>
    <col min="5895" max="5895" width="19.140625" style="3" bestFit="1" customWidth="1"/>
    <col min="5896" max="5896" width="19.85546875" style="3" bestFit="1" customWidth="1"/>
    <col min="5897" max="5903" width="9.140625" style="3"/>
    <col min="5904" max="5904" width="22.140625" style="3" customWidth="1"/>
    <col min="5905" max="6142" width="9.140625" style="3"/>
    <col min="6143" max="6143" width="45.28515625" style="3" customWidth="1"/>
    <col min="6144" max="6144" width="20.7109375" style="3" customWidth="1"/>
    <col min="6145" max="6145" width="17.42578125" style="3" customWidth="1"/>
    <col min="6146" max="6146" width="17.28515625" style="3" customWidth="1"/>
    <col min="6147" max="6147" width="22.5703125" style="3" bestFit="1" customWidth="1"/>
    <col min="6148" max="6148" width="17.28515625" style="3" customWidth="1"/>
    <col min="6149" max="6149" width="18.5703125" style="3" customWidth="1"/>
    <col min="6150" max="6150" width="0" style="3" hidden="1" customWidth="1"/>
    <col min="6151" max="6151" width="19.140625" style="3" bestFit="1" customWidth="1"/>
    <col min="6152" max="6152" width="19.85546875" style="3" bestFit="1" customWidth="1"/>
    <col min="6153" max="6159" width="9.140625" style="3"/>
    <col min="6160" max="6160" width="22.140625" style="3" customWidth="1"/>
    <col min="6161" max="6398" width="9.140625" style="3"/>
    <col min="6399" max="6399" width="45.28515625" style="3" customWidth="1"/>
    <col min="6400" max="6400" width="20.7109375" style="3" customWidth="1"/>
    <col min="6401" max="6401" width="17.42578125" style="3" customWidth="1"/>
    <col min="6402" max="6402" width="17.28515625" style="3" customWidth="1"/>
    <col min="6403" max="6403" width="22.5703125" style="3" bestFit="1" customWidth="1"/>
    <col min="6404" max="6404" width="17.28515625" style="3" customWidth="1"/>
    <col min="6405" max="6405" width="18.5703125" style="3" customWidth="1"/>
    <col min="6406" max="6406" width="0" style="3" hidden="1" customWidth="1"/>
    <col min="6407" max="6407" width="19.140625" style="3" bestFit="1" customWidth="1"/>
    <col min="6408" max="6408" width="19.85546875" style="3" bestFit="1" customWidth="1"/>
    <col min="6409" max="6415" width="9.140625" style="3"/>
    <col min="6416" max="6416" width="22.140625" style="3" customWidth="1"/>
    <col min="6417" max="6654" width="9.140625" style="3"/>
    <col min="6655" max="6655" width="45.28515625" style="3" customWidth="1"/>
    <col min="6656" max="6656" width="20.7109375" style="3" customWidth="1"/>
    <col min="6657" max="6657" width="17.42578125" style="3" customWidth="1"/>
    <col min="6658" max="6658" width="17.28515625" style="3" customWidth="1"/>
    <col min="6659" max="6659" width="22.5703125" style="3" bestFit="1" customWidth="1"/>
    <col min="6660" max="6660" width="17.28515625" style="3" customWidth="1"/>
    <col min="6661" max="6661" width="18.5703125" style="3" customWidth="1"/>
    <col min="6662" max="6662" width="0" style="3" hidden="1" customWidth="1"/>
    <col min="6663" max="6663" width="19.140625" style="3" bestFit="1" customWidth="1"/>
    <col min="6664" max="6664" width="19.85546875" style="3" bestFit="1" customWidth="1"/>
    <col min="6665" max="6671" width="9.140625" style="3"/>
    <col min="6672" max="6672" width="22.140625" style="3" customWidth="1"/>
    <col min="6673" max="6910" width="9.140625" style="3"/>
    <col min="6911" max="6911" width="45.28515625" style="3" customWidth="1"/>
    <col min="6912" max="6912" width="20.7109375" style="3" customWidth="1"/>
    <col min="6913" max="6913" width="17.42578125" style="3" customWidth="1"/>
    <col min="6914" max="6914" width="17.28515625" style="3" customWidth="1"/>
    <col min="6915" max="6915" width="22.5703125" style="3" bestFit="1" customWidth="1"/>
    <col min="6916" max="6916" width="17.28515625" style="3" customWidth="1"/>
    <col min="6917" max="6917" width="18.5703125" style="3" customWidth="1"/>
    <col min="6918" max="6918" width="0" style="3" hidden="1" customWidth="1"/>
    <col min="6919" max="6919" width="19.140625" style="3" bestFit="1" customWidth="1"/>
    <col min="6920" max="6920" width="19.85546875" style="3" bestFit="1" customWidth="1"/>
    <col min="6921" max="6927" width="9.140625" style="3"/>
    <col min="6928" max="6928" width="22.140625" style="3" customWidth="1"/>
    <col min="6929" max="7166" width="9.140625" style="3"/>
    <col min="7167" max="7167" width="45.28515625" style="3" customWidth="1"/>
    <col min="7168" max="7168" width="20.7109375" style="3" customWidth="1"/>
    <col min="7169" max="7169" width="17.42578125" style="3" customWidth="1"/>
    <col min="7170" max="7170" width="17.28515625" style="3" customWidth="1"/>
    <col min="7171" max="7171" width="22.5703125" style="3" bestFit="1" customWidth="1"/>
    <col min="7172" max="7172" width="17.28515625" style="3" customWidth="1"/>
    <col min="7173" max="7173" width="18.5703125" style="3" customWidth="1"/>
    <col min="7174" max="7174" width="0" style="3" hidden="1" customWidth="1"/>
    <col min="7175" max="7175" width="19.140625" style="3" bestFit="1" customWidth="1"/>
    <col min="7176" max="7176" width="19.85546875" style="3" bestFit="1" customWidth="1"/>
    <col min="7177" max="7183" width="9.140625" style="3"/>
    <col min="7184" max="7184" width="22.140625" style="3" customWidth="1"/>
    <col min="7185" max="7422" width="9.140625" style="3"/>
    <col min="7423" max="7423" width="45.28515625" style="3" customWidth="1"/>
    <col min="7424" max="7424" width="20.7109375" style="3" customWidth="1"/>
    <col min="7425" max="7425" width="17.42578125" style="3" customWidth="1"/>
    <col min="7426" max="7426" width="17.28515625" style="3" customWidth="1"/>
    <col min="7427" max="7427" width="22.5703125" style="3" bestFit="1" customWidth="1"/>
    <col min="7428" max="7428" width="17.28515625" style="3" customWidth="1"/>
    <col min="7429" max="7429" width="18.5703125" style="3" customWidth="1"/>
    <col min="7430" max="7430" width="0" style="3" hidden="1" customWidth="1"/>
    <col min="7431" max="7431" width="19.140625" style="3" bestFit="1" customWidth="1"/>
    <col min="7432" max="7432" width="19.85546875" style="3" bestFit="1" customWidth="1"/>
    <col min="7433" max="7439" width="9.140625" style="3"/>
    <col min="7440" max="7440" width="22.140625" style="3" customWidth="1"/>
    <col min="7441" max="7678" width="9.140625" style="3"/>
    <col min="7679" max="7679" width="45.28515625" style="3" customWidth="1"/>
    <col min="7680" max="7680" width="20.7109375" style="3" customWidth="1"/>
    <col min="7681" max="7681" width="17.42578125" style="3" customWidth="1"/>
    <col min="7682" max="7682" width="17.28515625" style="3" customWidth="1"/>
    <col min="7683" max="7683" width="22.5703125" style="3" bestFit="1" customWidth="1"/>
    <col min="7684" max="7684" width="17.28515625" style="3" customWidth="1"/>
    <col min="7685" max="7685" width="18.5703125" style="3" customWidth="1"/>
    <col min="7686" max="7686" width="0" style="3" hidden="1" customWidth="1"/>
    <col min="7687" max="7687" width="19.140625" style="3" bestFit="1" customWidth="1"/>
    <col min="7688" max="7688" width="19.85546875" style="3" bestFit="1" customWidth="1"/>
    <col min="7689" max="7695" width="9.140625" style="3"/>
    <col min="7696" max="7696" width="22.140625" style="3" customWidth="1"/>
    <col min="7697" max="7934" width="9.140625" style="3"/>
    <col min="7935" max="7935" width="45.28515625" style="3" customWidth="1"/>
    <col min="7936" max="7936" width="20.7109375" style="3" customWidth="1"/>
    <col min="7937" max="7937" width="17.42578125" style="3" customWidth="1"/>
    <col min="7938" max="7938" width="17.28515625" style="3" customWidth="1"/>
    <col min="7939" max="7939" width="22.5703125" style="3" bestFit="1" customWidth="1"/>
    <col min="7940" max="7940" width="17.28515625" style="3" customWidth="1"/>
    <col min="7941" max="7941" width="18.5703125" style="3" customWidth="1"/>
    <col min="7942" max="7942" width="0" style="3" hidden="1" customWidth="1"/>
    <col min="7943" max="7943" width="19.140625" style="3" bestFit="1" customWidth="1"/>
    <col min="7944" max="7944" width="19.85546875" style="3" bestFit="1" customWidth="1"/>
    <col min="7945" max="7951" width="9.140625" style="3"/>
    <col min="7952" max="7952" width="22.140625" style="3" customWidth="1"/>
    <col min="7953" max="8190" width="9.140625" style="3"/>
    <col min="8191" max="8191" width="45.28515625" style="3" customWidth="1"/>
    <col min="8192" max="8192" width="20.7109375" style="3" customWidth="1"/>
    <col min="8193" max="8193" width="17.42578125" style="3" customWidth="1"/>
    <col min="8194" max="8194" width="17.28515625" style="3" customWidth="1"/>
    <col min="8195" max="8195" width="22.5703125" style="3" bestFit="1" customWidth="1"/>
    <col min="8196" max="8196" width="17.28515625" style="3" customWidth="1"/>
    <col min="8197" max="8197" width="18.5703125" style="3" customWidth="1"/>
    <col min="8198" max="8198" width="0" style="3" hidden="1" customWidth="1"/>
    <col min="8199" max="8199" width="19.140625" style="3" bestFit="1" customWidth="1"/>
    <col min="8200" max="8200" width="19.85546875" style="3" bestFit="1" customWidth="1"/>
    <col min="8201" max="8207" width="9.140625" style="3"/>
    <col min="8208" max="8208" width="22.140625" style="3" customWidth="1"/>
    <col min="8209" max="8446" width="9.140625" style="3"/>
    <col min="8447" max="8447" width="45.28515625" style="3" customWidth="1"/>
    <col min="8448" max="8448" width="20.7109375" style="3" customWidth="1"/>
    <col min="8449" max="8449" width="17.42578125" style="3" customWidth="1"/>
    <col min="8450" max="8450" width="17.28515625" style="3" customWidth="1"/>
    <col min="8451" max="8451" width="22.5703125" style="3" bestFit="1" customWidth="1"/>
    <col min="8452" max="8452" width="17.28515625" style="3" customWidth="1"/>
    <col min="8453" max="8453" width="18.5703125" style="3" customWidth="1"/>
    <col min="8454" max="8454" width="0" style="3" hidden="1" customWidth="1"/>
    <col min="8455" max="8455" width="19.140625" style="3" bestFit="1" customWidth="1"/>
    <col min="8456" max="8456" width="19.85546875" style="3" bestFit="1" customWidth="1"/>
    <col min="8457" max="8463" width="9.140625" style="3"/>
    <col min="8464" max="8464" width="22.140625" style="3" customWidth="1"/>
    <col min="8465" max="8702" width="9.140625" style="3"/>
    <col min="8703" max="8703" width="45.28515625" style="3" customWidth="1"/>
    <col min="8704" max="8704" width="20.7109375" style="3" customWidth="1"/>
    <col min="8705" max="8705" width="17.42578125" style="3" customWidth="1"/>
    <col min="8706" max="8706" width="17.28515625" style="3" customWidth="1"/>
    <col min="8707" max="8707" width="22.5703125" style="3" bestFit="1" customWidth="1"/>
    <col min="8708" max="8708" width="17.28515625" style="3" customWidth="1"/>
    <col min="8709" max="8709" width="18.5703125" style="3" customWidth="1"/>
    <col min="8710" max="8710" width="0" style="3" hidden="1" customWidth="1"/>
    <col min="8711" max="8711" width="19.140625" style="3" bestFit="1" customWidth="1"/>
    <col min="8712" max="8712" width="19.85546875" style="3" bestFit="1" customWidth="1"/>
    <col min="8713" max="8719" width="9.140625" style="3"/>
    <col min="8720" max="8720" width="22.140625" style="3" customWidth="1"/>
    <col min="8721" max="8958" width="9.140625" style="3"/>
    <col min="8959" max="8959" width="45.28515625" style="3" customWidth="1"/>
    <col min="8960" max="8960" width="20.7109375" style="3" customWidth="1"/>
    <col min="8961" max="8961" width="17.42578125" style="3" customWidth="1"/>
    <col min="8962" max="8962" width="17.28515625" style="3" customWidth="1"/>
    <col min="8963" max="8963" width="22.5703125" style="3" bestFit="1" customWidth="1"/>
    <col min="8964" max="8964" width="17.28515625" style="3" customWidth="1"/>
    <col min="8965" max="8965" width="18.5703125" style="3" customWidth="1"/>
    <col min="8966" max="8966" width="0" style="3" hidden="1" customWidth="1"/>
    <col min="8967" max="8967" width="19.140625" style="3" bestFit="1" customWidth="1"/>
    <col min="8968" max="8968" width="19.85546875" style="3" bestFit="1" customWidth="1"/>
    <col min="8969" max="8975" width="9.140625" style="3"/>
    <col min="8976" max="8976" width="22.140625" style="3" customWidth="1"/>
    <col min="8977" max="9214" width="9.140625" style="3"/>
    <col min="9215" max="9215" width="45.28515625" style="3" customWidth="1"/>
    <col min="9216" max="9216" width="20.7109375" style="3" customWidth="1"/>
    <col min="9217" max="9217" width="17.42578125" style="3" customWidth="1"/>
    <col min="9218" max="9218" width="17.28515625" style="3" customWidth="1"/>
    <col min="9219" max="9219" width="22.5703125" style="3" bestFit="1" customWidth="1"/>
    <col min="9220" max="9220" width="17.28515625" style="3" customWidth="1"/>
    <col min="9221" max="9221" width="18.5703125" style="3" customWidth="1"/>
    <col min="9222" max="9222" width="0" style="3" hidden="1" customWidth="1"/>
    <col min="9223" max="9223" width="19.140625" style="3" bestFit="1" customWidth="1"/>
    <col min="9224" max="9224" width="19.85546875" style="3" bestFit="1" customWidth="1"/>
    <col min="9225" max="9231" width="9.140625" style="3"/>
    <col min="9232" max="9232" width="22.140625" style="3" customWidth="1"/>
    <col min="9233" max="9470" width="9.140625" style="3"/>
    <col min="9471" max="9471" width="45.28515625" style="3" customWidth="1"/>
    <col min="9472" max="9472" width="20.7109375" style="3" customWidth="1"/>
    <col min="9473" max="9473" width="17.42578125" style="3" customWidth="1"/>
    <col min="9474" max="9474" width="17.28515625" style="3" customWidth="1"/>
    <col min="9475" max="9475" width="22.5703125" style="3" bestFit="1" customWidth="1"/>
    <col min="9476" max="9476" width="17.28515625" style="3" customWidth="1"/>
    <col min="9477" max="9477" width="18.5703125" style="3" customWidth="1"/>
    <col min="9478" max="9478" width="0" style="3" hidden="1" customWidth="1"/>
    <col min="9479" max="9479" width="19.140625" style="3" bestFit="1" customWidth="1"/>
    <col min="9480" max="9480" width="19.85546875" style="3" bestFit="1" customWidth="1"/>
    <col min="9481" max="9487" width="9.140625" style="3"/>
    <col min="9488" max="9488" width="22.140625" style="3" customWidth="1"/>
    <col min="9489" max="9726" width="9.140625" style="3"/>
    <col min="9727" max="9727" width="45.28515625" style="3" customWidth="1"/>
    <col min="9728" max="9728" width="20.7109375" style="3" customWidth="1"/>
    <col min="9729" max="9729" width="17.42578125" style="3" customWidth="1"/>
    <col min="9730" max="9730" width="17.28515625" style="3" customWidth="1"/>
    <col min="9731" max="9731" width="22.5703125" style="3" bestFit="1" customWidth="1"/>
    <col min="9732" max="9732" width="17.28515625" style="3" customWidth="1"/>
    <col min="9733" max="9733" width="18.5703125" style="3" customWidth="1"/>
    <col min="9734" max="9734" width="0" style="3" hidden="1" customWidth="1"/>
    <col min="9735" max="9735" width="19.140625" style="3" bestFit="1" customWidth="1"/>
    <col min="9736" max="9736" width="19.85546875" style="3" bestFit="1" customWidth="1"/>
    <col min="9737" max="9743" width="9.140625" style="3"/>
    <col min="9744" max="9744" width="22.140625" style="3" customWidth="1"/>
    <col min="9745" max="9982" width="9.140625" style="3"/>
    <col min="9983" max="9983" width="45.28515625" style="3" customWidth="1"/>
    <col min="9984" max="9984" width="20.7109375" style="3" customWidth="1"/>
    <col min="9985" max="9985" width="17.42578125" style="3" customWidth="1"/>
    <col min="9986" max="9986" width="17.28515625" style="3" customWidth="1"/>
    <col min="9987" max="9987" width="22.5703125" style="3" bestFit="1" customWidth="1"/>
    <col min="9988" max="9988" width="17.28515625" style="3" customWidth="1"/>
    <col min="9989" max="9989" width="18.5703125" style="3" customWidth="1"/>
    <col min="9990" max="9990" width="0" style="3" hidden="1" customWidth="1"/>
    <col min="9991" max="9991" width="19.140625" style="3" bestFit="1" customWidth="1"/>
    <col min="9992" max="9992" width="19.85546875" style="3" bestFit="1" customWidth="1"/>
    <col min="9993" max="9999" width="9.140625" style="3"/>
    <col min="10000" max="10000" width="22.140625" style="3" customWidth="1"/>
    <col min="10001" max="10238" width="9.140625" style="3"/>
    <col min="10239" max="10239" width="45.28515625" style="3" customWidth="1"/>
    <col min="10240" max="10240" width="20.7109375" style="3" customWidth="1"/>
    <col min="10241" max="10241" width="17.42578125" style="3" customWidth="1"/>
    <col min="10242" max="10242" width="17.28515625" style="3" customWidth="1"/>
    <col min="10243" max="10243" width="22.5703125" style="3" bestFit="1" customWidth="1"/>
    <col min="10244" max="10244" width="17.28515625" style="3" customWidth="1"/>
    <col min="10245" max="10245" width="18.5703125" style="3" customWidth="1"/>
    <col min="10246" max="10246" width="0" style="3" hidden="1" customWidth="1"/>
    <col min="10247" max="10247" width="19.140625" style="3" bestFit="1" customWidth="1"/>
    <col min="10248" max="10248" width="19.85546875" style="3" bestFit="1" customWidth="1"/>
    <col min="10249" max="10255" width="9.140625" style="3"/>
    <col min="10256" max="10256" width="22.140625" style="3" customWidth="1"/>
    <col min="10257" max="10494" width="9.140625" style="3"/>
    <col min="10495" max="10495" width="45.28515625" style="3" customWidth="1"/>
    <col min="10496" max="10496" width="20.7109375" style="3" customWidth="1"/>
    <col min="10497" max="10497" width="17.42578125" style="3" customWidth="1"/>
    <col min="10498" max="10498" width="17.28515625" style="3" customWidth="1"/>
    <col min="10499" max="10499" width="22.5703125" style="3" bestFit="1" customWidth="1"/>
    <col min="10500" max="10500" width="17.28515625" style="3" customWidth="1"/>
    <col min="10501" max="10501" width="18.5703125" style="3" customWidth="1"/>
    <col min="10502" max="10502" width="0" style="3" hidden="1" customWidth="1"/>
    <col min="10503" max="10503" width="19.140625" style="3" bestFit="1" customWidth="1"/>
    <col min="10504" max="10504" width="19.85546875" style="3" bestFit="1" customWidth="1"/>
    <col min="10505" max="10511" width="9.140625" style="3"/>
    <col min="10512" max="10512" width="22.140625" style="3" customWidth="1"/>
    <col min="10513" max="10750" width="9.140625" style="3"/>
    <col min="10751" max="10751" width="45.28515625" style="3" customWidth="1"/>
    <col min="10752" max="10752" width="20.7109375" style="3" customWidth="1"/>
    <col min="10753" max="10753" width="17.42578125" style="3" customWidth="1"/>
    <col min="10754" max="10754" width="17.28515625" style="3" customWidth="1"/>
    <col min="10755" max="10755" width="22.5703125" style="3" bestFit="1" customWidth="1"/>
    <col min="10756" max="10756" width="17.28515625" style="3" customWidth="1"/>
    <col min="10757" max="10757" width="18.5703125" style="3" customWidth="1"/>
    <col min="10758" max="10758" width="0" style="3" hidden="1" customWidth="1"/>
    <col min="10759" max="10759" width="19.140625" style="3" bestFit="1" customWidth="1"/>
    <col min="10760" max="10760" width="19.85546875" style="3" bestFit="1" customWidth="1"/>
    <col min="10761" max="10767" width="9.140625" style="3"/>
    <col min="10768" max="10768" width="22.140625" style="3" customWidth="1"/>
    <col min="10769" max="11006" width="9.140625" style="3"/>
    <col min="11007" max="11007" width="45.28515625" style="3" customWidth="1"/>
    <col min="11008" max="11008" width="20.7109375" style="3" customWidth="1"/>
    <col min="11009" max="11009" width="17.42578125" style="3" customWidth="1"/>
    <col min="11010" max="11010" width="17.28515625" style="3" customWidth="1"/>
    <col min="11011" max="11011" width="22.5703125" style="3" bestFit="1" customWidth="1"/>
    <col min="11012" max="11012" width="17.28515625" style="3" customWidth="1"/>
    <col min="11013" max="11013" width="18.5703125" style="3" customWidth="1"/>
    <col min="11014" max="11014" width="0" style="3" hidden="1" customWidth="1"/>
    <col min="11015" max="11015" width="19.140625" style="3" bestFit="1" customWidth="1"/>
    <col min="11016" max="11016" width="19.85546875" style="3" bestFit="1" customWidth="1"/>
    <col min="11017" max="11023" width="9.140625" style="3"/>
    <col min="11024" max="11024" width="22.140625" style="3" customWidth="1"/>
    <col min="11025" max="11262" width="9.140625" style="3"/>
    <col min="11263" max="11263" width="45.28515625" style="3" customWidth="1"/>
    <col min="11264" max="11264" width="20.7109375" style="3" customWidth="1"/>
    <col min="11265" max="11265" width="17.42578125" style="3" customWidth="1"/>
    <col min="11266" max="11266" width="17.28515625" style="3" customWidth="1"/>
    <col min="11267" max="11267" width="22.5703125" style="3" bestFit="1" customWidth="1"/>
    <col min="11268" max="11268" width="17.28515625" style="3" customWidth="1"/>
    <col min="11269" max="11269" width="18.5703125" style="3" customWidth="1"/>
    <col min="11270" max="11270" width="0" style="3" hidden="1" customWidth="1"/>
    <col min="11271" max="11271" width="19.140625" style="3" bestFit="1" customWidth="1"/>
    <col min="11272" max="11272" width="19.85546875" style="3" bestFit="1" customWidth="1"/>
    <col min="11273" max="11279" width="9.140625" style="3"/>
    <col min="11280" max="11280" width="22.140625" style="3" customWidth="1"/>
    <col min="11281" max="11518" width="9.140625" style="3"/>
    <col min="11519" max="11519" width="45.28515625" style="3" customWidth="1"/>
    <col min="11520" max="11520" width="20.7109375" style="3" customWidth="1"/>
    <col min="11521" max="11521" width="17.42578125" style="3" customWidth="1"/>
    <col min="11522" max="11522" width="17.28515625" style="3" customWidth="1"/>
    <col min="11523" max="11523" width="22.5703125" style="3" bestFit="1" customWidth="1"/>
    <col min="11524" max="11524" width="17.28515625" style="3" customWidth="1"/>
    <col min="11525" max="11525" width="18.5703125" style="3" customWidth="1"/>
    <col min="11526" max="11526" width="0" style="3" hidden="1" customWidth="1"/>
    <col min="11527" max="11527" width="19.140625" style="3" bestFit="1" customWidth="1"/>
    <col min="11528" max="11528" width="19.85546875" style="3" bestFit="1" customWidth="1"/>
    <col min="11529" max="11535" width="9.140625" style="3"/>
    <col min="11536" max="11536" width="22.140625" style="3" customWidth="1"/>
    <col min="11537" max="11774" width="9.140625" style="3"/>
    <col min="11775" max="11775" width="45.28515625" style="3" customWidth="1"/>
    <col min="11776" max="11776" width="20.7109375" style="3" customWidth="1"/>
    <col min="11777" max="11777" width="17.42578125" style="3" customWidth="1"/>
    <col min="11778" max="11778" width="17.28515625" style="3" customWidth="1"/>
    <col min="11779" max="11779" width="22.5703125" style="3" bestFit="1" customWidth="1"/>
    <col min="11780" max="11780" width="17.28515625" style="3" customWidth="1"/>
    <col min="11781" max="11781" width="18.5703125" style="3" customWidth="1"/>
    <col min="11782" max="11782" width="0" style="3" hidden="1" customWidth="1"/>
    <col min="11783" max="11783" width="19.140625" style="3" bestFit="1" customWidth="1"/>
    <col min="11784" max="11784" width="19.85546875" style="3" bestFit="1" customWidth="1"/>
    <col min="11785" max="11791" width="9.140625" style="3"/>
    <col min="11792" max="11792" width="22.140625" style="3" customWidth="1"/>
    <col min="11793" max="12030" width="9.140625" style="3"/>
    <col min="12031" max="12031" width="45.28515625" style="3" customWidth="1"/>
    <col min="12032" max="12032" width="20.7109375" style="3" customWidth="1"/>
    <col min="12033" max="12033" width="17.42578125" style="3" customWidth="1"/>
    <col min="12034" max="12034" width="17.28515625" style="3" customWidth="1"/>
    <col min="12035" max="12035" width="22.5703125" style="3" bestFit="1" customWidth="1"/>
    <col min="12036" max="12036" width="17.28515625" style="3" customWidth="1"/>
    <col min="12037" max="12037" width="18.5703125" style="3" customWidth="1"/>
    <col min="12038" max="12038" width="0" style="3" hidden="1" customWidth="1"/>
    <col min="12039" max="12039" width="19.140625" style="3" bestFit="1" customWidth="1"/>
    <col min="12040" max="12040" width="19.85546875" style="3" bestFit="1" customWidth="1"/>
    <col min="12041" max="12047" width="9.140625" style="3"/>
    <col min="12048" max="12048" width="22.140625" style="3" customWidth="1"/>
    <col min="12049" max="12286" width="9.140625" style="3"/>
    <col min="12287" max="12287" width="45.28515625" style="3" customWidth="1"/>
    <col min="12288" max="12288" width="20.7109375" style="3" customWidth="1"/>
    <col min="12289" max="12289" width="17.42578125" style="3" customWidth="1"/>
    <col min="12290" max="12290" width="17.28515625" style="3" customWidth="1"/>
    <col min="12291" max="12291" width="22.5703125" style="3" bestFit="1" customWidth="1"/>
    <col min="12292" max="12292" width="17.28515625" style="3" customWidth="1"/>
    <col min="12293" max="12293" width="18.5703125" style="3" customWidth="1"/>
    <col min="12294" max="12294" width="0" style="3" hidden="1" customWidth="1"/>
    <col min="12295" max="12295" width="19.140625" style="3" bestFit="1" customWidth="1"/>
    <col min="12296" max="12296" width="19.85546875" style="3" bestFit="1" customWidth="1"/>
    <col min="12297" max="12303" width="9.140625" style="3"/>
    <col min="12304" max="12304" width="22.140625" style="3" customWidth="1"/>
    <col min="12305" max="12542" width="9.140625" style="3"/>
    <col min="12543" max="12543" width="45.28515625" style="3" customWidth="1"/>
    <col min="12544" max="12544" width="20.7109375" style="3" customWidth="1"/>
    <col min="12545" max="12545" width="17.42578125" style="3" customWidth="1"/>
    <col min="12546" max="12546" width="17.28515625" style="3" customWidth="1"/>
    <col min="12547" max="12547" width="22.5703125" style="3" bestFit="1" customWidth="1"/>
    <col min="12548" max="12548" width="17.28515625" style="3" customWidth="1"/>
    <col min="12549" max="12549" width="18.5703125" style="3" customWidth="1"/>
    <col min="12550" max="12550" width="0" style="3" hidden="1" customWidth="1"/>
    <col min="12551" max="12551" width="19.140625" style="3" bestFit="1" customWidth="1"/>
    <col min="12552" max="12552" width="19.85546875" style="3" bestFit="1" customWidth="1"/>
    <col min="12553" max="12559" width="9.140625" style="3"/>
    <col min="12560" max="12560" width="22.140625" style="3" customWidth="1"/>
    <col min="12561" max="12798" width="9.140625" style="3"/>
    <col min="12799" max="12799" width="45.28515625" style="3" customWidth="1"/>
    <col min="12800" max="12800" width="20.7109375" style="3" customWidth="1"/>
    <col min="12801" max="12801" width="17.42578125" style="3" customWidth="1"/>
    <col min="12802" max="12802" width="17.28515625" style="3" customWidth="1"/>
    <col min="12803" max="12803" width="22.5703125" style="3" bestFit="1" customWidth="1"/>
    <col min="12804" max="12804" width="17.28515625" style="3" customWidth="1"/>
    <col min="12805" max="12805" width="18.5703125" style="3" customWidth="1"/>
    <col min="12806" max="12806" width="0" style="3" hidden="1" customWidth="1"/>
    <col min="12807" max="12807" width="19.140625" style="3" bestFit="1" customWidth="1"/>
    <col min="12808" max="12808" width="19.85546875" style="3" bestFit="1" customWidth="1"/>
    <col min="12809" max="12815" width="9.140625" style="3"/>
    <col min="12816" max="12816" width="22.140625" style="3" customWidth="1"/>
    <col min="12817" max="13054" width="9.140625" style="3"/>
    <col min="13055" max="13055" width="45.28515625" style="3" customWidth="1"/>
    <col min="13056" max="13056" width="20.7109375" style="3" customWidth="1"/>
    <col min="13057" max="13057" width="17.42578125" style="3" customWidth="1"/>
    <col min="13058" max="13058" width="17.28515625" style="3" customWidth="1"/>
    <col min="13059" max="13059" width="22.5703125" style="3" bestFit="1" customWidth="1"/>
    <col min="13060" max="13060" width="17.28515625" style="3" customWidth="1"/>
    <col min="13061" max="13061" width="18.5703125" style="3" customWidth="1"/>
    <col min="13062" max="13062" width="0" style="3" hidden="1" customWidth="1"/>
    <col min="13063" max="13063" width="19.140625" style="3" bestFit="1" customWidth="1"/>
    <col min="13064" max="13064" width="19.85546875" style="3" bestFit="1" customWidth="1"/>
    <col min="13065" max="13071" width="9.140625" style="3"/>
    <col min="13072" max="13072" width="22.140625" style="3" customWidth="1"/>
    <col min="13073" max="13310" width="9.140625" style="3"/>
    <col min="13311" max="13311" width="45.28515625" style="3" customWidth="1"/>
    <col min="13312" max="13312" width="20.7109375" style="3" customWidth="1"/>
    <col min="13313" max="13313" width="17.42578125" style="3" customWidth="1"/>
    <col min="13314" max="13314" width="17.28515625" style="3" customWidth="1"/>
    <col min="13315" max="13315" width="22.5703125" style="3" bestFit="1" customWidth="1"/>
    <col min="13316" max="13316" width="17.28515625" style="3" customWidth="1"/>
    <col min="13317" max="13317" width="18.5703125" style="3" customWidth="1"/>
    <col min="13318" max="13318" width="0" style="3" hidden="1" customWidth="1"/>
    <col min="13319" max="13319" width="19.140625" style="3" bestFit="1" customWidth="1"/>
    <col min="13320" max="13320" width="19.85546875" style="3" bestFit="1" customWidth="1"/>
    <col min="13321" max="13327" width="9.140625" style="3"/>
    <col min="13328" max="13328" width="22.140625" style="3" customWidth="1"/>
    <col min="13329" max="13566" width="9.140625" style="3"/>
    <col min="13567" max="13567" width="45.28515625" style="3" customWidth="1"/>
    <col min="13568" max="13568" width="20.7109375" style="3" customWidth="1"/>
    <col min="13569" max="13569" width="17.42578125" style="3" customWidth="1"/>
    <col min="13570" max="13570" width="17.28515625" style="3" customWidth="1"/>
    <col min="13571" max="13571" width="22.5703125" style="3" bestFit="1" customWidth="1"/>
    <col min="13572" max="13572" width="17.28515625" style="3" customWidth="1"/>
    <col min="13573" max="13573" width="18.5703125" style="3" customWidth="1"/>
    <col min="13574" max="13574" width="0" style="3" hidden="1" customWidth="1"/>
    <col min="13575" max="13575" width="19.140625" style="3" bestFit="1" customWidth="1"/>
    <col min="13576" max="13576" width="19.85546875" style="3" bestFit="1" customWidth="1"/>
    <col min="13577" max="13583" width="9.140625" style="3"/>
    <col min="13584" max="13584" width="22.140625" style="3" customWidth="1"/>
    <col min="13585" max="13822" width="9.140625" style="3"/>
    <col min="13823" max="13823" width="45.28515625" style="3" customWidth="1"/>
    <col min="13824" max="13824" width="20.7109375" style="3" customWidth="1"/>
    <col min="13825" max="13825" width="17.42578125" style="3" customWidth="1"/>
    <col min="13826" max="13826" width="17.28515625" style="3" customWidth="1"/>
    <col min="13827" max="13827" width="22.5703125" style="3" bestFit="1" customWidth="1"/>
    <col min="13828" max="13828" width="17.28515625" style="3" customWidth="1"/>
    <col min="13829" max="13829" width="18.5703125" style="3" customWidth="1"/>
    <col min="13830" max="13830" width="0" style="3" hidden="1" customWidth="1"/>
    <col min="13831" max="13831" width="19.140625" style="3" bestFit="1" customWidth="1"/>
    <col min="13832" max="13832" width="19.85546875" style="3" bestFit="1" customWidth="1"/>
    <col min="13833" max="13839" width="9.140625" style="3"/>
    <col min="13840" max="13840" width="22.140625" style="3" customWidth="1"/>
    <col min="13841" max="14078" width="9.140625" style="3"/>
    <col min="14079" max="14079" width="45.28515625" style="3" customWidth="1"/>
    <col min="14080" max="14080" width="20.7109375" style="3" customWidth="1"/>
    <col min="14081" max="14081" width="17.42578125" style="3" customWidth="1"/>
    <col min="14082" max="14082" width="17.28515625" style="3" customWidth="1"/>
    <col min="14083" max="14083" width="22.5703125" style="3" bestFit="1" customWidth="1"/>
    <col min="14084" max="14084" width="17.28515625" style="3" customWidth="1"/>
    <col min="14085" max="14085" width="18.5703125" style="3" customWidth="1"/>
    <col min="14086" max="14086" width="0" style="3" hidden="1" customWidth="1"/>
    <col min="14087" max="14087" width="19.140625" style="3" bestFit="1" customWidth="1"/>
    <col min="14088" max="14088" width="19.85546875" style="3" bestFit="1" customWidth="1"/>
    <col min="14089" max="14095" width="9.140625" style="3"/>
    <col min="14096" max="14096" width="22.140625" style="3" customWidth="1"/>
    <col min="14097" max="14334" width="9.140625" style="3"/>
    <col min="14335" max="14335" width="45.28515625" style="3" customWidth="1"/>
    <col min="14336" max="14336" width="20.7109375" style="3" customWidth="1"/>
    <col min="14337" max="14337" width="17.42578125" style="3" customWidth="1"/>
    <col min="14338" max="14338" width="17.28515625" style="3" customWidth="1"/>
    <col min="14339" max="14339" width="22.5703125" style="3" bestFit="1" customWidth="1"/>
    <col min="14340" max="14340" width="17.28515625" style="3" customWidth="1"/>
    <col min="14341" max="14341" width="18.5703125" style="3" customWidth="1"/>
    <col min="14342" max="14342" width="0" style="3" hidden="1" customWidth="1"/>
    <col min="14343" max="14343" width="19.140625" style="3" bestFit="1" customWidth="1"/>
    <col min="14344" max="14344" width="19.85546875" style="3" bestFit="1" customWidth="1"/>
    <col min="14345" max="14351" width="9.140625" style="3"/>
    <col min="14352" max="14352" width="22.140625" style="3" customWidth="1"/>
    <col min="14353" max="14590" width="9.140625" style="3"/>
    <col min="14591" max="14591" width="45.28515625" style="3" customWidth="1"/>
    <col min="14592" max="14592" width="20.7109375" style="3" customWidth="1"/>
    <col min="14593" max="14593" width="17.42578125" style="3" customWidth="1"/>
    <col min="14594" max="14594" width="17.28515625" style="3" customWidth="1"/>
    <col min="14595" max="14595" width="22.5703125" style="3" bestFit="1" customWidth="1"/>
    <col min="14596" max="14596" width="17.28515625" style="3" customWidth="1"/>
    <col min="14597" max="14597" width="18.5703125" style="3" customWidth="1"/>
    <col min="14598" max="14598" width="0" style="3" hidden="1" customWidth="1"/>
    <col min="14599" max="14599" width="19.140625" style="3" bestFit="1" customWidth="1"/>
    <col min="14600" max="14600" width="19.85546875" style="3" bestFit="1" customWidth="1"/>
    <col min="14601" max="14607" width="9.140625" style="3"/>
    <col min="14608" max="14608" width="22.140625" style="3" customWidth="1"/>
    <col min="14609" max="14846" width="9.140625" style="3"/>
    <col min="14847" max="14847" width="45.28515625" style="3" customWidth="1"/>
    <col min="14848" max="14848" width="20.7109375" style="3" customWidth="1"/>
    <col min="14849" max="14849" width="17.42578125" style="3" customWidth="1"/>
    <col min="14850" max="14850" width="17.28515625" style="3" customWidth="1"/>
    <col min="14851" max="14851" width="22.5703125" style="3" bestFit="1" customWidth="1"/>
    <col min="14852" max="14852" width="17.28515625" style="3" customWidth="1"/>
    <col min="14853" max="14853" width="18.5703125" style="3" customWidth="1"/>
    <col min="14854" max="14854" width="0" style="3" hidden="1" customWidth="1"/>
    <col min="14855" max="14855" width="19.140625" style="3" bestFit="1" customWidth="1"/>
    <col min="14856" max="14856" width="19.85546875" style="3" bestFit="1" customWidth="1"/>
    <col min="14857" max="14863" width="9.140625" style="3"/>
    <col min="14864" max="14864" width="22.140625" style="3" customWidth="1"/>
    <col min="14865" max="15102" width="9.140625" style="3"/>
    <col min="15103" max="15103" width="45.28515625" style="3" customWidth="1"/>
    <col min="15104" max="15104" width="20.7109375" style="3" customWidth="1"/>
    <col min="15105" max="15105" width="17.42578125" style="3" customWidth="1"/>
    <col min="15106" max="15106" width="17.28515625" style="3" customWidth="1"/>
    <col min="15107" max="15107" width="22.5703125" style="3" bestFit="1" customWidth="1"/>
    <col min="15108" max="15108" width="17.28515625" style="3" customWidth="1"/>
    <col min="15109" max="15109" width="18.5703125" style="3" customWidth="1"/>
    <col min="15110" max="15110" width="0" style="3" hidden="1" customWidth="1"/>
    <col min="15111" max="15111" width="19.140625" style="3" bestFit="1" customWidth="1"/>
    <col min="15112" max="15112" width="19.85546875" style="3" bestFit="1" customWidth="1"/>
    <col min="15113" max="15119" width="9.140625" style="3"/>
    <col min="15120" max="15120" width="22.140625" style="3" customWidth="1"/>
    <col min="15121" max="15358" width="9.140625" style="3"/>
    <col min="15359" max="15359" width="45.28515625" style="3" customWidth="1"/>
    <col min="15360" max="15360" width="20.7109375" style="3" customWidth="1"/>
    <col min="15361" max="15361" width="17.42578125" style="3" customWidth="1"/>
    <col min="15362" max="15362" width="17.28515625" style="3" customWidth="1"/>
    <col min="15363" max="15363" width="22.5703125" style="3" bestFit="1" customWidth="1"/>
    <col min="15364" max="15364" width="17.28515625" style="3" customWidth="1"/>
    <col min="15365" max="15365" width="18.5703125" style="3" customWidth="1"/>
    <col min="15366" max="15366" width="0" style="3" hidden="1" customWidth="1"/>
    <col min="15367" max="15367" width="19.140625" style="3" bestFit="1" customWidth="1"/>
    <col min="15368" max="15368" width="19.85546875" style="3" bestFit="1" customWidth="1"/>
    <col min="15369" max="15375" width="9.140625" style="3"/>
    <col min="15376" max="15376" width="22.140625" style="3" customWidth="1"/>
    <col min="15377" max="15614" width="9.140625" style="3"/>
    <col min="15615" max="15615" width="45.28515625" style="3" customWidth="1"/>
    <col min="15616" max="15616" width="20.7109375" style="3" customWidth="1"/>
    <col min="15617" max="15617" width="17.42578125" style="3" customWidth="1"/>
    <col min="15618" max="15618" width="17.28515625" style="3" customWidth="1"/>
    <col min="15619" max="15619" width="22.5703125" style="3" bestFit="1" customWidth="1"/>
    <col min="15620" max="15620" width="17.28515625" style="3" customWidth="1"/>
    <col min="15621" max="15621" width="18.5703125" style="3" customWidth="1"/>
    <col min="15622" max="15622" width="0" style="3" hidden="1" customWidth="1"/>
    <col min="15623" max="15623" width="19.140625" style="3" bestFit="1" customWidth="1"/>
    <col min="15624" max="15624" width="19.85546875" style="3" bestFit="1" customWidth="1"/>
    <col min="15625" max="15631" width="9.140625" style="3"/>
    <col min="15632" max="15632" width="22.140625" style="3" customWidth="1"/>
    <col min="15633" max="15870" width="9.140625" style="3"/>
    <col min="15871" max="15871" width="45.28515625" style="3" customWidth="1"/>
    <col min="15872" max="15872" width="20.7109375" style="3" customWidth="1"/>
    <col min="15873" max="15873" width="17.42578125" style="3" customWidth="1"/>
    <col min="15874" max="15874" width="17.28515625" style="3" customWidth="1"/>
    <col min="15875" max="15875" width="22.5703125" style="3" bestFit="1" customWidth="1"/>
    <col min="15876" max="15876" width="17.28515625" style="3" customWidth="1"/>
    <col min="15877" max="15877" width="18.5703125" style="3" customWidth="1"/>
    <col min="15878" max="15878" width="0" style="3" hidden="1" customWidth="1"/>
    <col min="15879" max="15879" width="19.140625" style="3" bestFit="1" customWidth="1"/>
    <col min="15880" max="15880" width="19.85546875" style="3" bestFit="1" customWidth="1"/>
    <col min="15881" max="15887" width="9.140625" style="3"/>
    <col min="15888" max="15888" width="22.140625" style="3" customWidth="1"/>
    <col min="15889" max="16126" width="9.140625" style="3"/>
    <col min="16127" max="16127" width="45.28515625" style="3" customWidth="1"/>
    <col min="16128" max="16128" width="20.7109375" style="3" customWidth="1"/>
    <col min="16129" max="16129" width="17.42578125" style="3" customWidth="1"/>
    <col min="16130" max="16130" width="17.28515625" style="3" customWidth="1"/>
    <col min="16131" max="16131" width="22.5703125" style="3" bestFit="1" customWidth="1"/>
    <col min="16132" max="16132" width="17.28515625" style="3" customWidth="1"/>
    <col min="16133" max="16133" width="18.5703125" style="3" customWidth="1"/>
    <col min="16134" max="16134" width="0" style="3" hidden="1" customWidth="1"/>
    <col min="16135" max="16135" width="19.140625" style="3" bestFit="1" customWidth="1"/>
    <col min="16136" max="16136" width="19.85546875" style="3" bestFit="1" customWidth="1"/>
    <col min="16137" max="16143" width="9.140625" style="3"/>
    <col min="16144" max="16144" width="22.140625" style="3" customWidth="1"/>
    <col min="16145" max="16384" width="9.140625" style="3"/>
  </cols>
  <sheetData>
    <row r="1" spans="1:8" ht="18" x14ac:dyDescent="0.25">
      <c r="A1" s="1"/>
      <c r="B1" s="2"/>
      <c r="C1" s="2"/>
      <c r="D1" s="2"/>
      <c r="E1" s="2"/>
      <c r="F1" s="2"/>
      <c r="G1" s="1"/>
    </row>
    <row r="2" spans="1:8" ht="18" x14ac:dyDescent="0.25">
      <c r="A2" s="5" t="s">
        <v>0</v>
      </c>
      <c r="B2" s="5"/>
      <c r="C2" s="5"/>
      <c r="D2" s="5"/>
      <c r="E2" s="5"/>
      <c r="F2" s="5"/>
      <c r="G2" s="5"/>
    </row>
    <row r="3" spans="1:8" ht="18" x14ac:dyDescent="0.25">
      <c r="A3" s="5" t="s">
        <v>1</v>
      </c>
      <c r="B3" s="5"/>
      <c r="C3" s="5"/>
      <c r="D3" s="5"/>
      <c r="E3" s="5"/>
      <c r="F3" s="5"/>
      <c r="G3" s="5"/>
    </row>
    <row r="4" spans="1:8" ht="18" x14ac:dyDescent="0.25">
      <c r="A4" s="5" t="s">
        <v>2</v>
      </c>
      <c r="B4" s="5"/>
      <c r="C4" s="5"/>
      <c r="D4" s="5"/>
      <c r="E4" s="5"/>
      <c r="F4" s="5"/>
      <c r="G4" s="5"/>
      <c r="H4" s="6"/>
    </row>
    <row r="5" spans="1:8" ht="26.25" thickBot="1" x14ac:dyDescent="0.4">
      <c r="A5" s="7"/>
      <c r="B5" s="7"/>
      <c r="C5" s="7"/>
      <c r="D5" s="7"/>
      <c r="E5" s="7"/>
      <c r="F5" s="8"/>
      <c r="G5" s="9"/>
      <c r="H5" s="10"/>
    </row>
    <row r="6" spans="1:8" ht="30" customHeight="1" thickBot="1" x14ac:dyDescent="0.35">
      <c r="A6" s="11" t="s">
        <v>3</v>
      </c>
      <c r="B6" s="12"/>
      <c r="C6" s="13"/>
      <c r="D6" s="12"/>
      <c r="E6" s="12"/>
      <c r="F6" s="12"/>
      <c r="G6" s="14"/>
    </row>
    <row r="7" spans="1:8" s="18" customFormat="1" ht="54.75" thickBot="1" x14ac:dyDescent="0.3">
      <c r="A7" s="15" t="s">
        <v>4</v>
      </c>
      <c r="B7" s="15" t="s">
        <v>5</v>
      </c>
      <c r="C7" s="15" t="s">
        <v>6</v>
      </c>
      <c r="D7" s="15" t="s">
        <v>7</v>
      </c>
      <c r="E7" s="16" t="s">
        <v>8</v>
      </c>
      <c r="F7" s="15" t="s">
        <v>9</v>
      </c>
      <c r="G7" s="16" t="s">
        <v>10</v>
      </c>
      <c r="H7" s="17"/>
    </row>
    <row r="8" spans="1:8" ht="12.75" customHeight="1" x14ac:dyDescent="0.25">
      <c r="A8" s="19" t="s">
        <v>11</v>
      </c>
      <c r="B8" s="20">
        <v>2807901277.3899999</v>
      </c>
      <c r="C8" s="20">
        <v>11011222.1</v>
      </c>
      <c r="D8" s="21">
        <v>317220046.69999999</v>
      </c>
      <c r="E8" s="21">
        <v>88319982.079999998</v>
      </c>
      <c r="F8" s="21"/>
      <c r="G8" s="21">
        <f>SUM(B8:F8)</f>
        <v>3224452528.2699995</v>
      </c>
      <c r="H8" s="10">
        <f>+B8+C8</f>
        <v>2818912499.4899998</v>
      </c>
    </row>
    <row r="9" spans="1:8" ht="12.75" customHeight="1" x14ac:dyDescent="0.25">
      <c r="A9" s="22" t="s">
        <v>12</v>
      </c>
      <c r="B9" s="20">
        <v>2303433743.4200001</v>
      </c>
      <c r="C9" s="20">
        <v>9870004.0800000001</v>
      </c>
      <c r="D9" s="23">
        <v>254769705.19</v>
      </c>
      <c r="E9" s="23">
        <v>70629662.950000003</v>
      </c>
      <c r="F9" s="23">
        <v>770114777.95000005</v>
      </c>
      <c r="G9" s="21">
        <f t="shared" ref="G9:G19" si="0">SUM(B9:F9)</f>
        <v>3408817893.5900002</v>
      </c>
      <c r="H9" s="10">
        <f t="shared" ref="H9:H22" si="1">+B9+C9</f>
        <v>2313303747.5</v>
      </c>
    </row>
    <row r="10" spans="1:8" ht="12.75" customHeight="1" x14ac:dyDescent="0.25">
      <c r="A10" s="22" t="s">
        <v>13</v>
      </c>
      <c r="B10" s="20">
        <v>3264606481.5500002</v>
      </c>
      <c r="C10" s="20">
        <v>11479830.279999999</v>
      </c>
      <c r="D10" s="23">
        <v>369563146.61000001</v>
      </c>
      <c r="E10" s="23">
        <v>103367041.7</v>
      </c>
      <c r="F10" s="23"/>
      <c r="G10" s="21">
        <f t="shared" si="0"/>
        <v>3749016500.1400003</v>
      </c>
      <c r="H10" s="10">
        <f t="shared" si="1"/>
        <v>3276086311.8300004</v>
      </c>
    </row>
    <row r="11" spans="1:8" ht="12.75" customHeight="1" x14ac:dyDescent="0.25">
      <c r="A11" s="22" t="s">
        <v>14</v>
      </c>
      <c r="B11" s="20">
        <v>4652797994.0500002</v>
      </c>
      <c r="C11" s="20">
        <v>20584981.82</v>
      </c>
      <c r="D11" s="23">
        <v>531090592.67000002</v>
      </c>
      <c r="E11" s="23">
        <v>146363039</v>
      </c>
      <c r="F11" s="23"/>
      <c r="G11" s="21">
        <f t="shared" si="0"/>
        <v>5350836607.54</v>
      </c>
      <c r="H11" s="10">
        <f t="shared" si="1"/>
        <v>4673382975.8699999</v>
      </c>
    </row>
    <row r="12" spans="1:8" ht="12.75" customHeight="1" x14ac:dyDescent="0.25">
      <c r="A12" s="24" t="s">
        <v>15</v>
      </c>
      <c r="B12" s="20">
        <v>121271132.2</v>
      </c>
      <c r="C12" s="20">
        <v>166846.53</v>
      </c>
      <c r="D12" s="23">
        <v>13245531.92</v>
      </c>
      <c r="E12" s="23">
        <v>3620386.53</v>
      </c>
      <c r="F12" s="23"/>
      <c r="G12" s="21">
        <f t="shared" si="0"/>
        <v>138303897.18000001</v>
      </c>
      <c r="H12" s="10">
        <f t="shared" si="1"/>
        <v>121437978.73</v>
      </c>
    </row>
    <row r="13" spans="1:8" ht="12.75" customHeight="1" x14ac:dyDescent="0.25">
      <c r="A13" s="24" t="s">
        <v>16</v>
      </c>
      <c r="B13" s="20">
        <v>144168747.75</v>
      </c>
      <c r="C13" s="20">
        <v>224388.04</v>
      </c>
      <c r="D13" s="23">
        <v>16777914.460000001</v>
      </c>
      <c r="E13" s="23">
        <v>4456379.8099999996</v>
      </c>
      <c r="F13" s="23"/>
      <c r="G13" s="21">
        <f t="shared" si="0"/>
        <v>165627430.06</v>
      </c>
      <c r="H13" s="10">
        <f t="shared" si="1"/>
        <v>144393135.78999999</v>
      </c>
    </row>
    <row r="14" spans="1:8" ht="12.75" customHeight="1" x14ac:dyDescent="0.25">
      <c r="A14" s="24" t="s">
        <v>17</v>
      </c>
      <c r="B14" s="20">
        <v>69687141.659999996</v>
      </c>
      <c r="C14" s="20">
        <v>2218124.7000000002</v>
      </c>
      <c r="D14" s="23">
        <v>8134594.9699999997</v>
      </c>
      <c r="E14" s="23">
        <v>2121959.06</v>
      </c>
      <c r="F14" s="23"/>
      <c r="G14" s="21">
        <f>SUM(B14:F14)</f>
        <v>82161820.390000001</v>
      </c>
      <c r="H14" s="10">
        <f t="shared" si="1"/>
        <v>71905266.359999999</v>
      </c>
    </row>
    <row r="15" spans="1:8" ht="12.75" customHeight="1" x14ac:dyDescent="0.25">
      <c r="A15" s="22" t="s">
        <v>18</v>
      </c>
      <c r="B15" s="20">
        <v>16039573.57</v>
      </c>
      <c r="C15" s="20">
        <v>22654986.260000002</v>
      </c>
      <c r="D15" s="23">
        <v>1774830.57</v>
      </c>
      <c r="E15" s="23">
        <v>335442.87</v>
      </c>
      <c r="F15" s="23"/>
      <c r="G15" s="21">
        <f t="shared" si="0"/>
        <v>40804833.269999996</v>
      </c>
      <c r="H15" s="10">
        <f t="shared" si="1"/>
        <v>38694559.829999998</v>
      </c>
    </row>
    <row r="16" spans="1:8" ht="12.75" customHeight="1" x14ac:dyDescent="0.25">
      <c r="A16" s="22" t="s">
        <v>19</v>
      </c>
      <c r="B16" s="20">
        <v>56868745.890000001</v>
      </c>
      <c r="C16" s="20">
        <v>49925438.450000003</v>
      </c>
      <c r="D16" s="23">
        <v>6725971.6299999999</v>
      </c>
      <c r="E16" s="23">
        <v>1747405.18</v>
      </c>
      <c r="F16" s="23"/>
      <c r="G16" s="21">
        <f t="shared" si="0"/>
        <v>115267561.15000001</v>
      </c>
      <c r="H16" s="10">
        <f t="shared" si="1"/>
        <v>106794184.34</v>
      </c>
    </row>
    <row r="17" spans="1:8" ht="12.75" customHeight="1" x14ac:dyDescent="0.25">
      <c r="A17" s="22" t="s">
        <v>20</v>
      </c>
      <c r="B17" s="20">
        <v>630623609.35000002</v>
      </c>
      <c r="C17" s="20">
        <v>1504564.43</v>
      </c>
      <c r="D17" s="23">
        <v>1397.7</v>
      </c>
      <c r="E17" s="23">
        <v>22431186.100000001</v>
      </c>
      <c r="F17" s="23"/>
      <c r="G17" s="21">
        <f t="shared" si="0"/>
        <v>654560757.58000004</v>
      </c>
      <c r="H17" s="10">
        <f t="shared" si="1"/>
        <v>632128173.77999997</v>
      </c>
    </row>
    <row r="18" spans="1:8" ht="12.75" customHeight="1" x14ac:dyDescent="0.25">
      <c r="A18" s="22" t="s">
        <v>21</v>
      </c>
      <c r="B18" s="20">
        <v>0</v>
      </c>
      <c r="C18" s="20">
        <v>0</v>
      </c>
      <c r="D18" s="23">
        <v>59055140.119999997</v>
      </c>
      <c r="E18" s="23">
        <v>0</v>
      </c>
      <c r="F18" s="23"/>
      <c r="G18" s="21">
        <f t="shared" si="0"/>
        <v>59055140.119999997</v>
      </c>
      <c r="H18" s="10">
        <f t="shared" si="1"/>
        <v>0</v>
      </c>
    </row>
    <row r="19" spans="1:8" ht="12.75" customHeight="1" x14ac:dyDescent="0.25">
      <c r="A19" s="22" t="s">
        <v>22</v>
      </c>
      <c r="B19" s="20">
        <v>1753697409.8800001</v>
      </c>
      <c r="C19" s="20">
        <v>764704446.59000003</v>
      </c>
      <c r="D19" s="23">
        <v>215744426.56</v>
      </c>
      <c r="E19" s="23">
        <v>109413382.39</v>
      </c>
      <c r="F19" s="23"/>
      <c r="G19" s="21">
        <f t="shared" si="0"/>
        <v>2843559665.4200001</v>
      </c>
      <c r="H19" s="10">
        <f t="shared" si="1"/>
        <v>2518401856.4700003</v>
      </c>
    </row>
    <row r="20" spans="1:8" ht="12.75" customHeight="1" x14ac:dyDescent="0.2">
      <c r="A20" s="25" t="s">
        <v>23</v>
      </c>
      <c r="B20" s="23">
        <v>0</v>
      </c>
      <c r="C20" s="23">
        <v>0</v>
      </c>
      <c r="D20" s="23">
        <v>0</v>
      </c>
      <c r="E20" s="23">
        <v>134771866.74000001</v>
      </c>
      <c r="F20" s="23"/>
      <c r="G20" s="21">
        <f>SUM(B20:F20)</f>
        <v>134771866.74000001</v>
      </c>
      <c r="H20" s="10">
        <f t="shared" si="1"/>
        <v>0</v>
      </c>
    </row>
    <row r="21" spans="1:8" s="29" customFormat="1" ht="12.75" customHeight="1" x14ac:dyDescent="0.2">
      <c r="A21" s="26" t="s">
        <v>24</v>
      </c>
      <c r="B21" s="23">
        <v>0</v>
      </c>
      <c r="C21" s="23">
        <v>0</v>
      </c>
      <c r="D21" s="23">
        <v>0</v>
      </c>
      <c r="E21" s="23">
        <v>81384737.019999996</v>
      </c>
      <c r="F21" s="23"/>
      <c r="G21" s="21">
        <f>SUM(B21:F21)</f>
        <v>81384737.019999996</v>
      </c>
      <c r="H21" s="27">
        <f t="shared" si="1"/>
        <v>0</v>
      </c>
    </row>
    <row r="22" spans="1:8" s="29" customFormat="1" ht="12.75" customHeight="1" x14ac:dyDescent="0.2">
      <c r="A22" s="26" t="s">
        <v>25</v>
      </c>
      <c r="B22" s="23">
        <v>0</v>
      </c>
      <c r="C22" s="23">
        <v>0</v>
      </c>
      <c r="D22" s="23">
        <v>0</v>
      </c>
      <c r="E22" s="23">
        <v>40695756.490000002</v>
      </c>
      <c r="F22" s="23"/>
      <c r="G22" s="21">
        <f>SUM(B22:F22)</f>
        <v>40695756.490000002</v>
      </c>
      <c r="H22" s="27">
        <f t="shared" si="1"/>
        <v>0</v>
      </c>
    </row>
    <row r="23" spans="1:8" ht="15" customHeight="1" thickBot="1" x14ac:dyDescent="0.3">
      <c r="A23" s="30" t="s">
        <v>26</v>
      </c>
      <c r="B23" s="31">
        <f t="shared" ref="B23:G23" si="2">SUM(B8:B22)</f>
        <v>15821095856.709999</v>
      </c>
      <c r="C23" s="32">
        <f t="shared" si="2"/>
        <v>894344833.28000009</v>
      </c>
      <c r="D23" s="32">
        <f t="shared" si="2"/>
        <v>1794103299.1000001</v>
      </c>
      <c r="E23" s="32">
        <f t="shared" si="2"/>
        <v>809658227.92000008</v>
      </c>
      <c r="F23" s="32">
        <f t="shared" si="2"/>
        <v>770114777.95000005</v>
      </c>
      <c r="G23" s="32">
        <f t="shared" si="2"/>
        <v>20089316994.960003</v>
      </c>
      <c r="H23" s="10">
        <f>SUM(H8:H22)</f>
        <v>16715440689.990002</v>
      </c>
    </row>
    <row r="24" spans="1:8" ht="54" customHeight="1" thickBot="1" x14ac:dyDescent="0.35">
      <c r="A24" s="11" t="s">
        <v>27</v>
      </c>
      <c r="B24" s="15" t="s">
        <v>28</v>
      </c>
      <c r="C24" s="33"/>
      <c r="D24" s="33"/>
      <c r="E24" s="16" t="s">
        <v>8</v>
      </c>
      <c r="F24" s="15" t="s">
        <v>9</v>
      </c>
      <c r="G24" s="16" t="s">
        <v>10</v>
      </c>
    </row>
    <row r="25" spans="1:8" ht="12.75" customHeight="1" x14ac:dyDescent="0.25">
      <c r="A25" s="34" t="s">
        <v>29</v>
      </c>
      <c r="B25" s="23">
        <v>1887510344.9300001</v>
      </c>
      <c r="C25" s="35"/>
      <c r="D25" s="35"/>
      <c r="E25" s="35"/>
      <c r="F25" s="35"/>
      <c r="G25" s="36">
        <f>+B25+C25+D25+E25+F25</f>
        <v>1887510344.9300001</v>
      </c>
    </row>
    <row r="26" spans="1:8" ht="12.75" customHeight="1" x14ac:dyDescent="0.25">
      <c r="A26" s="25" t="s">
        <v>30</v>
      </c>
      <c r="B26" s="37"/>
      <c r="C26" s="35"/>
      <c r="D26" s="35"/>
      <c r="E26" s="38">
        <v>82135487.939999998</v>
      </c>
      <c r="F26" s="35"/>
      <c r="G26" s="36">
        <f>+B26+C26+D26+E26+F26</f>
        <v>82135487.939999998</v>
      </c>
    </row>
    <row r="27" spans="1:8" ht="12.75" customHeight="1" x14ac:dyDescent="0.25">
      <c r="A27" s="25" t="s">
        <v>31</v>
      </c>
      <c r="B27" s="37"/>
      <c r="C27" s="35"/>
      <c r="D27" s="35"/>
      <c r="E27" s="38"/>
      <c r="F27" s="38">
        <v>3684802.66</v>
      </c>
      <c r="G27" s="36">
        <f>+B27+C27+D27+E27+F27</f>
        <v>3684802.66</v>
      </c>
    </row>
    <row r="28" spans="1:8" ht="15" customHeight="1" thickBot="1" x14ac:dyDescent="0.3">
      <c r="A28" s="39" t="s">
        <v>26</v>
      </c>
      <c r="B28" s="40">
        <f>SUM(B25:B27)</f>
        <v>1887510344.9300001</v>
      </c>
      <c r="C28" s="40">
        <f>SUM(C25:C27)</f>
        <v>0</v>
      </c>
      <c r="D28" s="40">
        <f>SUM(D25:D27)</f>
        <v>0</v>
      </c>
      <c r="E28" s="40">
        <f>SUM(E25:E27)</f>
        <v>82135487.939999998</v>
      </c>
      <c r="F28" s="40">
        <f>SUM(F25:F27)</f>
        <v>3684802.66</v>
      </c>
      <c r="G28" s="41">
        <f>+G25+G26+G27</f>
        <v>1973330635.5300002</v>
      </c>
      <c r="H28" s="10"/>
    </row>
    <row r="29" spans="1:8" ht="60" customHeight="1" thickBot="1" x14ac:dyDescent="0.3">
      <c r="A29" s="42" t="s">
        <v>32</v>
      </c>
      <c r="B29" s="15" t="s">
        <v>33</v>
      </c>
      <c r="C29" s="15" t="s">
        <v>34</v>
      </c>
      <c r="D29" s="43" t="s">
        <v>35</v>
      </c>
      <c r="E29" s="43" t="s">
        <v>36</v>
      </c>
      <c r="F29" s="43" t="s">
        <v>37</v>
      </c>
      <c r="G29" s="16" t="s">
        <v>10</v>
      </c>
    </row>
    <row r="30" spans="1:8" ht="12.75" customHeight="1" thickBot="1" x14ac:dyDescent="0.25">
      <c r="A30" s="25" t="s">
        <v>38</v>
      </c>
      <c r="B30" s="44">
        <v>65821936.82</v>
      </c>
      <c r="C30" s="45">
        <v>1136783.74</v>
      </c>
      <c r="D30" s="46"/>
      <c r="E30" s="47"/>
      <c r="F30" s="46"/>
      <c r="G30" s="48">
        <f>SUM(B30:F30)</f>
        <v>66958720.560000002</v>
      </c>
      <c r="H30" s="49"/>
    </row>
    <row r="31" spans="1:8" ht="12.75" customHeight="1" x14ac:dyDescent="0.2">
      <c r="A31" s="34" t="s">
        <v>39</v>
      </c>
      <c r="B31" s="50">
        <v>2926800</v>
      </c>
      <c r="C31" s="45"/>
      <c r="D31" s="46"/>
      <c r="E31" s="46"/>
      <c r="F31" s="46"/>
      <c r="G31" s="48">
        <f t="shared" ref="G31:G60" si="3">SUM(B31:F31)</f>
        <v>2926800</v>
      </c>
    </row>
    <row r="32" spans="1:8" s="29" customFormat="1" ht="12.75" customHeight="1" x14ac:dyDescent="0.2">
      <c r="A32" s="51" t="s">
        <v>40</v>
      </c>
      <c r="B32" s="38">
        <v>217262709.21000001</v>
      </c>
      <c r="C32" s="52">
        <v>3675684.05</v>
      </c>
      <c r="D32" s="33"/>
      <c r="E32" s="33"/>
      <c r="F32" s="33"/>
      <c r="G32" s="48">
        <f t="shared" si="3"/>
        <v>220938393.26000002</v>
      </c>
      <c r="H32" s="49"/>
    </row>
    <row r="33" spans="1:16" s="29" customFormat="1" ht="12.75" customHeight="1" x14ac:dyDescent="0.2">
      <c r="A33" s="51" t="s">
        <v>41</v>
      </c>
      <c r="B33" s="53">
        <v>389568394.75999999</v>
      </c>
      <c r="C33" s="52">
        <v>6935905.7000000002</v>
      </c>
      <c r="D33" s="33"/>
      <c r="E33" s="33"/>
      <c r="F33" s="33"/>
      <c r="G33" s="48">
        <f t="shared" si="3"/>
        <v>396504300.45999998</v>
      </c>
      <c r="H33" s="49"/>
      <c r="P33" s="28"/>
    </row>
    <row r="34" spans="1:16" s="29" customFormat="1" ht="12.75" customHeight="1" x14ac:dyDescent="0.2">
      <c r="A34" s="51" t="s">
        <v>42</v>
      </c>
      <c r="B34" s="54">
        <v>184081933.16999999</v>
      </c>
      <c r="C34" s="52">
        <v>3089087.22</v>
      </c>
      <c r="D34" s="33"/>
      <c r="E34" s="33"/>
      <c r="F34" s="33"/>
      <c r="G34" s="48">
        <f t="shared" si="3"/>
        <v>187171020.38999999</v>
      </c>
      <c r="H34" s="49"/>
      <c r="P34" s="28"/>
    </row>
    <row r="35" spans="1:16" s="29" customFormat="1" ht="12.75" customHeight="1" x14ac:dyDescent="0.2">
      <c r="A35" s="51" t="s">
        <v>43</v>
      </c>
      <c r="B35" s="50">
        <v>374443107.02999997</v>
      </c>
      <c r="C35" s="52">
        <v>6575225.5099999998</v>
      </c>
      <c r="D35" s="33"/>
      <c r="E35" s="33"/>
      <c r="F35" s="33"/>
      <c r="G35" s="48">
        <f t="shared" si="3"/>
        <v>381018332.53999996</v>
      </c>
      <c r="H35" s="49"/>
      <c r="P35" s="28"/>
    </row>
    <row r="36" spans="1:16" s="29" customFormat="1" ht="12.75" customHeight="1" x14ac:dyDescent="0.2">
      <c r="A36" s="51" t="s">
        <v>44</v>
      </c>
      <c r="B36" s="50">
        <v>1674535274.47</v>
      </c>
      <c r="C36" s="52">
        <v>29429366.41</v>
      </c>
      <c r="D36" s="33"/>
      <c r="E36" s="33"/>
      <c r="F36" s="33"/>
      <c r="G36" s="48">
        <f t="shared" si="3"/>
        <v>1703964640.8800001</v>
      </c>
      <c r="H36" s="49"/>
      <c r="P36" s="28"/>
    </row>
    <row r="37" spans="1:16" s="29" customFormat="1" ht="12.75" customHeight="1" x14ac:dyDescent="0.2">
      <c r="A37" s="51" t="s">
        <v>45</v>
      </c>
      <c r="B37" s="50">
        <v>231524977.59</v>
      </c>
      <c r="C37" s="52">
        <v>3878816.6</v>
      </c>
      <c r="D37" s="33"/>
      <c r="E37" s="33"/>
      <c r="F37" s="33"/>
      <c r="G37" s="48">
        <f t="shared" si="3"/>
        <v>235403794.19</v>
      </c>
      <c r="H37" s="49"/>
      <c r="P37" s="28"/>
    </row>
    <row r="38" spans="1:16" s="29" customFormat="1" ht="12.75" customHeight="1" x14ac:dyDescent="0.2">
      <c r="A38" s="51" t="s">
        <v>46</v>
      </c>
      <c r="B38" s="50">
        <v>920748704.22000003</v>
      </c>
      <c r="C38" s="52">
        <v>15676493.92</v>
      </c>
      <c r="D38" s="33"/>
      <c r="E38" s="33"/>
      <c r="F38" s="33"/>
      <c r="G38" s="48">
        <f t="shared" si="3"/>
        <v>936425198.13999999</v>
      </c>
      <c r="H38" s="49"/>
      <c r="P38" s="28"/>
    </row>
    <row r="39" spans="1:16" s="29" customFormat="1" ht="12.75" customHeight="1" x14ac:dyDescent="0.2">
      <c r="A39" s="51" t="s">
        <v>47</v>
      </c>
      <c r="B39" s="50">
        <v>6269675300.6400003</v>
      </c>
      <c r="C39" s="52">
        <v>107831432.56</v>
      </c>
      <c r="D39" s="33"/>
      <c r="E39" s="33"/>
      <c r="F39" s="33"/>
      <c r="G39" s="48">
        <f t="shared" si="3"/>
        <v>6377506733.2000008</v>
      </c>
      <c r="H39" s="49"/>
      <c r="P39" s="28"/>
    </row>
    <row r="40" spans="1:16" s="29" customFormat="1" ht="12.75" customHeight="1" x14ac:dyDescent="0.2">
      <c r="A40" s="51" t="s">
        <v>48</v>
      </c>
      <c r="B40" s="50">
        <v>0</v>
      </c>
      <c r="C40" s="52">
        <v>0</v>
      </c>
      <c r="D40" s="33"/>
      <c r="E40" s="33"/>
      <c r="F40" s="33"/>
      <c r="G40" s="48">
        <f t="shared" si="3"/>
        <v>0</v>
      </c>
      <c r="H40" s="49"/>
      <c r="P40" s="28"/>
    </row>
    <row r="41" spans="1:16" s="29" customFormat="1" ht="12.75" customHeight="1" x14ac:dyDescent="0.2">
      <c r="A41" s="51" t="s">
        <v>49</v>
      </c>
      <c r="B41" s="50">
        <v>193148159.00999999</v>
      </c>
      <c r="C41" s="52">
        <v>3357119.56</v>
      </c>
      <c r="D41" s="33"/>
      <c r="E41" s="33"/>
      <c r="F41" s="33"/>
      <c r="G41" s="48">
        <f t="shared" si="3"/>
        <v>196505278.56999999</v>
      </c>
      <c r="H41" s="49"/>
    </row>
    <row r="42" spans="1:16" s="29" customFormat="1" ht="12.75" customHeight="1" x14ac:dyDescent="0.2">
      <c r="A42" s="51" t="s">
        <v>50</v>
      </c>
      <c r="B42" s="50">
        <v>617810922.92999995</v>
      </c>
      <c r="C42" s="52">
        <v>11718751.390000001</v>
      </c>
      <c r="D42" s="33"/>
      <c r="E42" s="33"/>
      <c r="F42" s="33"/>
      <c r="G42" s="48">
        <f t="shared" si="3"/>
        <v>629529674.31999993</v>
      </c>
      <c r="H42" s="49"/>
    </row>
    <row r="43" spans="1:16" ht="12.75" customHeight="1" x14ac:dyDescent="0.2">
      <c r="A43" s="25" t="s">
        <v>51</v>
      </c>
      <c r="B43" s="50">
        <v>24517542.239999998</v>
      </c>
      <c r="C43" s="52"/>
      <c r="D43" s="33"/>
      <c r="E43" s="33"/>
      <c r="F43" s="33"/>
      <c r="G43" s="48">
        <f t="shared" si="3"/>
        <v>24517542.239999998</v>
      </c>
    </row>
    <row r="44" spans="1:16" s="29" customFormat="1" ht="12.75" customHeight="1" x14ac:dyDescent="0.2">
      <c r="A44" s="51" t="s">
        <v>52</v>
      </c>
      <c r="B44" s="50">
        <v>272610261.36000001</v>
      </c>
      <c r="C44" s="52">
        <v>4642733.3099999996</v>
      </c>
      <c r="D44" s="33"/>
      <c r="E44" s="33"/>
      <c r="F44" s="33"/>
      <c r="G44" s="48">
        <f t="shared" si="3"/>
        <v>277252994.67000002</v>
      </c>
      <c r="H44" s="49"/>
    </row>
    <row r="45" spans="1:16" s="29" customFormat="1" ht="12.75" customHeight="1" x14ac:dyDescent="0.2">
      <c r="A45" s="51" t="s">
        <v>53</v>
      </c>
      <c r="B45" s="55">
        <v>2908904130.04</v>
      </c>
      <c r="C45" s="52">
        <v>50256368.979999997</v>
      </c>
      <c r="D45" s="33"/>
      <c r="E45" s="33"/>
      <c r="F45" s="33"/>
      <c r="G45" s="48">
        <f t="shared" si="3"/>
        <v>2959160499.02</v>
      </c>
      <c r="H45" s="49"/>
    </row>
    <row r="46" spans="1:16" s="29" customFormat="1" ht="12.75" customHeight="1" x14ac:dyDescent="0.2">
      <c r="A46" s="51" t="s">
        <v>54</v>
      </c>
      <c r="B46" s="55">
        <v>35520197.439999998</v>
      </c>
      <c r="C46" s="52">
        <v>671910.27</v>
      </c>
      <c r="D46" s="33"/>
      <c r="E46" s="33"/>
      <c r="F46" s="33"/>
      <c r="G46" s="48">
        <f t="shared" si="3"/>
        <v>36192107.710000001</v>
      </c>
      <c r="H46" s="49"/>
    </row>
    <row r="47" spans="1:16" s="29" customFormat="1" ht="12.75" customHeight="1" x14ac:dyDescent="0.2">
      <c r="A47" s="51" t="s">
        <v>55</v>
      </c>
      <c r="B47" s="55">
        <v>5404819365.04</v>
      </c>
      <c r="C47" s="52">
        <v>96435510.439999998</v>
      </c>
      <c r="D47" s="33"/>
      <c r="E47" s="33"/>
      <c r="F47" s="33"/>
      <c r="G47" s="48">
        <f t="shared" si="3"/>
        <v>5501254875.4799995</v>
      </c>
      <c r="H47" s="49"/>
    </row>
    <row r="48" spans="1:16" ht="12.75" customHeight="1" x14ac:dyDescent="0.2">
      <c r="A48" s="25" t="s">
        <v>56</v>
      </c>
      <c r="B48" s="50">
        <v>42897370.079999998</v>
      </c>
      <c r="C48" s="52"/>
      <c r="D48" s="33"/>
      <c r="E48" s="33"/>
      <c r="F48" s="33"/>
      <c r="G48" s="48">
        <f t="shared" si="3"/>
        <v>42897370.079999998</v>
      </c>
    </row>
    <row r="49" spans="1:8" ht="12.75" customHeight="1" x14ac:dyDescent="0.2">
      <c r="A49" s="25" t="s">
        <v>57</v>
      </c>
      <c r="B49" s="50">
        <v>74365800</v>
      </c>
      <c r="C49" s="52"/>
      <c r="D49" s="33"/>
      <c r="E49" s="33"/>
      <c r="F49" s="33"/>
      <c r="G49" s="48">
        <f t="shared" si="3"/>
        <v>74365800</v>
      </c>
    </row>
    <row r="50" spans="1:8" ht="12.75" customHeight="1" x14ac:dyDescent="0.2">
      <c r="A50" s="25" t="s">
        <v>58</v>
      </c>
      <c r="B50" s="50">
        <v>30292800</v>
      </c>
      <c r="C50" s="52"/>
      <c r="D50" s="33"/>
      <c r="E50" s="33"/>
      <c r="F50" s="33"/>
      <c r="G50" s="48">
        <f>SUM(B50:F50)</f>
        <v>30292800</v>
      </c>
    </row>
    <row r="51" spans="1:8" ht="12.75" customHeight="1" x14ac:dyDescent="0.2">
      <c r="A51" s="25" t="s">
        <v>59</v>
      </c>
      <c r="B51" s="50">
        <v>84478100</v>
      </c>
      <c r="C51" s="52"/>
      <c r="D51" s="33"/>
      <c r="E51" s="33"/>
      <c r="F51" s="33"/>
      <c r="G51" s="48">
        <f>SUM(B51:F51)</f>
        <v>84478100</v>
      </c>
    </row>
    <row r="52" spans="1:8" ht="12.75" customHeight="1" x14ac:dyDescent="0.2">
      <c r="A52" s="25" t="s">
        <v>60</v>
      </c>
      <c r="B52" s="50">
        <v>63589200</v>
      </c>
      <c r="C52" s="52"/>
      <c r="D52" s="33"/>
      <c r="E52" s="33"/>
      <c r="F52" s="33"/>
      <c r="G52" s="48">
        <f>SUM(B52:F52)</f>
        <v>63589200</v>
      </c>
    </row>
    <row r="53" spans="1:8" ht="12.75" customHeight="1" x14ac:dyDescent="0.2">
      <c r="A53" s="25" t="s">
        <v>61</v>
      </c>
      <c r="B53" s="50">
        <v>30201152.800000001</v>
      </c>
      <c r="C53" s="52"/>
      <c r="D53" s="33"/>
      <c r="E53" s="33"/>
      <c r="F53" s="33"/>
      <c r="G53" s="48">
        <f>+B53</f>
        <v>30201152.800000001</v>
      </c>
    </row>
    <row r="54" spans="1:8" s="29" customFormat="1" ht="12.75" customHeight="1" x14ac:dyDescent="0.2">
      <c r="A54" s="51" t="s">
        <v>62</v>
      </c>
      <c r="B54" s="50">
        <v>0</v>
      </c>
      <c r="C54" s="52">
        <v>0</v>
      </c>
      <c r="D54" s="33"/>
      <c r="E54" s="33"/>
      <c r="F54" s="33"/>
      <c r="G54" s="48">
        <f t="shared" si="3"/>
        <v>0</v>
      </c>
      <c r="H54" s="49"/>
    </row>
    <row r="55" spans="1:8" ht="12.75" customHeight="1" x14ac:dyDescent="0.2">
      <c r="A55" s="51" t="s">
        <v>63</v>
      </c>
      <c r="B55" s="50">
        <v>151748412.31</v>
      </c>
      <c r="C55" s="52">
        <v>2870329.05</v>
      </c>
      <c r="D55" s="33"/>
      <c r="E55" s="33"/>
      <c r="F55" s="33"/>
      <c r="G55" s="48">
        <f t="shared" si="3"/>
        <v>154618741.36000001</v>
      </c>
      <c r="H55" s="49"/>
    </row>
    <row r="56" spans="1:8" ht="12" customHeight="1" x14ac:dyDescent="0.2">
      <c r="A56" s="25" t="s">
        <v>64</v>
      </c>
      <c r="B56" s="50">
        <v>159112196.69999999</v>
      </c>
      <c r="C56" s="52">
        <v>2728367.22</v>
      </c>
      <c r="D56" s="33"/>
      <c r="E56" s="33"/>
      <c r="F56" s="33"/>
      <c r="G56" s="48">
        <f t="shared" si="3"/>
        <v>161840563.91999999</v>
      </c>
      <c r="H56" s="49"/>
    </row>
    <row r="57" spans="1:8" ht="12.75" customHeight="1" x14ac:dyDescent="0.2">
      <c r="A57" s="25" t="s">
        <v>65</v>
      </c>
      <c r="B57" s="50">
        <v>0</v>
      </c>
      <c r="C57" s="52"/>
      <c r="D57" s="38">
        <v>195596055.88999999</v>
      </c>
      <c r="E57" s="35"/>
      <c r="F57" s="35"/>
      <c r="G57" s="48">
        <f t="shared" si="3"/>
        <v>195596055.88999999</v>
      </c>
      <c r="H57" s="49"/>
    </row>
    <row r="58" spans="1:8" ht="12.75" customHeight="1" x14ac:dyDescent="0.2">
      <c r="A58" s="25" t="s">
        <v>66</v>
      </c>
      <c r="B58" s="50">
        <v>0</v>
      </c>
      <c r="C58" s="52"/>
      <c r="D58" s="23"/>
      <c r="E58" s="37"/>
      <c r="F58" s="35"/>
      <c r="G58" s="48">
        <f t="shared" si="3"/>
        <v>0</v>
      </c>
      <c r="H58" s="49"/>
    </row>
    <row r="59" spans="1:8" ht="12.75" customHeight="1" x14ac:dyDescent="0.2">
      <c r="A59" s="25" t="s">
        <v>67</v>
      </c>
      <c r="B59" s="50">
        <v>0</v>
      </c>
      <c r="C59" s="52"/>
      <c r="D59" s="35"/>
      <c r="E59" s="38">
        <v>942970615.74000001</v>
      </c>
      <c r="F59" s="23"/>
      <c r="G59" s="48">
        <f t="shared" si="3"/>
        <v>942970615.74000001</v>
      </c>
      <c r="H59" s="49"/>
    </row>
    <row r="60" spans="1:8" ht="12.75" customHeight="1" x14ac:dyDescent="0.2">
      <c r="A60" s="25" t="s">
        <v>68</v>
      </c>
      <c r="B60" s="50">
        <v>0</v>
      </c>
      <c r="C60" s="56"/>
      <c r="D60" s="35"/>
      <c r="E60" s="38"/>
      <c r="F60" s="38">
        <v>132441118.75</v>
      </c>
      <c r="G60" s="48">
        <f t="shared" si="3"/>
        <v>132441118.75</v>
      </c>
      <c r="H60" s="49"/>
    </row>
    <row r="61" spans="1:8" ht="27" customHeight="1" x14ac:dyDescent="0.25">
      <c r="A61" s="57" t="s">
        <v>26</v>
      </c>
      <c r="B61" s="58">
        <f t="shared" ref="B61:G61" si="4">SUM(B30:B60)</f>
        <v>20424604747.860004</v>
      </c>
      <c r="C61" s="58">
        <f t="shared" si="4"/>
        <v>350909885.93000001</v>
      </c>
      <c r="D61" s="58">
        <f t="shared" si="4"/>
        <v>195596055.88999999</v>
      </c>
      <c r="E61" s="58">
        <f t="shared" si="4"/>
        <v>942970615.74000001</v>
      </c>
      <c r="F61" s="58">
        <f t="shared" si="4"/>
        <v>132441118.75</v>
      </c>
      <c r="G61" s="59">
        <f t="shared" si="4"/>
        <v>22046522424.169998</v>
      </c>
      <c r="H61" s="60"/>
    </row>
    <row r="62" spans="1:8" x14ac:dyDescent="0.2">
      <c r="B62" s="4"/>
      <c r="C62" s="4"/>
      <c r="G62" s="4"/>
      <c r="H62" s="49"/>
    </row>
    <row r="63" spans="1:8" x14ac:dyDescent="0.2">
      <c r="B63" s="61"/>
      <c r="C63" s="61"/>
      <c r="G63" s="62"/>
      <c r="H63" s="49"/>
    </row>
    <row r="64" spans="1:8" x14ac:dyDescent="0.2">
      <c r="B64" s="10"/>
      <c r="C64" s="61"/>
      <c r="E64" s="10"/>
      <c r="F64" s="62"/>
      <c r="G64" s="10"/>
      <c r="H64" s="49"/>
    </row>
    <row r="65" spans="1:8" x14ac:dyDescent="0.2">
      <c r="B65" s="10"/>
      <c r="C65" s="61"/>
      <c r="F65" s="10"/>
      <c r="G65" s="4"/>
      <c r="H65" s="49"/>
    </row>
    <row r="66" spans="1:8" x14ac:dyDescent="0.2">
      <c r="B66" s="62"/>
      <c r="C66" s="10"/>
      <c r="G66" s="4"/>
      <c r="H66" s="49"/>
    </row>
    <row r="67" spans="1:8" x14ac:dyDescent="0.2">
      <c r="B67" s="10"/>
      <c r="C67" s="10"/>
      <c r="G67" s="4"/>
    </row>
    <row r="68" spans="1:8" x14ac:dyDescent="0.2">
      <c r="B68" s="10"/>
      <c r="C68" s="10"/>
      <c r="D68" s="62"/>
      <c r="G68" s="4"/>
    </row>
    <row r="69" spans="1:8" x14ac:dyDescent="0.2">
      <c r="B69" s="10"/>
      <c r="C69" s="10"/>
      <c r="D69" s="62"/>
      <c r="E69" s="10"/>
      <c r="G69" s="4"/>
    </row>
    <row r="70" spans="1:8" x14ac:dyDescent="0.2">
      <c r="B70" s="10"/>
      <c r="C70" s="10"/>
      <c r="D70" s="62"/>
      <c r="G70" s="4"/>
    </row>
    <row r="71" spans="1:8" x14ac:dyDescent="0.2">
      <c r="B71" s="10"/>
      <c r="C71" s="62"/>
      <c r="D71" s="62"/>
      <c r="G71" s="4"/>
    </row>
    <row r="72" spans="1:8" x14ac:dyDescent="0.2">
      <c r="B72" s="4"/>
      <c r="C72" s="62"/>
      <c r="D72" s="62"/>
      <c r="G72" s="4"/>
    </row>
    <row r="73" spans="1:8" x14ac:dyDescent="0.2">
      <c r="B73" s="4"/>
      <c r="C73" s="62"/>
      <c r="D73" s="62"/>
      <c r="G73" s="4"/>
    </row>
    <row r="74" spans="1:8" x14ac:dyDescent="0.2">
      <c r="B74" s="4"/>
      <c r="C74" s="62"/>
      <c r="G74" s="4"/>
    </row>
    <row r="75" spans="1:8" x14ac:dyDescent="0.2">
      <c r="B75" s="4"/>
      <c r="C75" s="62"/>
      <c r="G75" s="4"/>
    </row>
    <row r="76" spans="1:8" x14ac:dyDescent="0.2">
      <c r="B76" s="4"/>
      <c r="C76" s="62"/>
      <c r="G76" s="4"/>
    </row>
    <row r="77" spans="1:8" x14ac:dyDescent="0.2">
      <c r="B77" s="4"/>
      <c r="C77" s="62"/>
      <c r="G77" s="4"/>
    </row>
    <row r="78" spans="1:8" x14ac:dyDescent="0.2">
      <c r="A78" s="29"/>
      <c r="B78" s="4"/>
      <c r="C78" s="62"/>
    </row>
    <row r="79" spans="1:8" x14ac:dyDescent="0.2">
      <c r="A79" s="29"/>
      <c r="B79" s="62"/>
      <c r="C79" s="62"/>
    </row>
    <row r="80" spans="1:8" x14ac:dyDescent="0.2">
      <c r="A80" s="29"/>
      <c r="B80" s="62"/>
      <c r="C80" s="62"/>
    </row>
    <row r="81" spans="1:3" x14ac:dyDescent="0.2">
      <c r="A81" s="29"/>
      <c r="B81" s="62"/>
      <c r="C81" s="62"/>
    </row>
    <row r="82" spans="1:3" x14ac:dyDescent="0.2">
      <c r="A82" s="29"/>
      <c r="B82" s="62"/>
      <c r="C82" s="62"/>
    </row>
    <row r="83" spans="1:3" x14ac:dyDescent="0.2">
      <c r="A83" s="29"/>
      <c r="B83" s="62"/>
      <c r="C83" s="62"/>
    </row>
    <row r="84" spans="1:3" x14ac:dyDescent="0.2">
      <c r="A84" s="29"/>
      <c r="B84" s="62"/>
      <c r="C84" s="62"/>
    </row>
    <row r="85" spans="1:3" x14ac:dyDescent="0.2">
      <c r="A85" s="29"/>
      <c r="C85" s="62"/>
    </row>
    <row r="86" spans="1:3" x14ac:dyDescent="0.2">
      <c r="A86" s="29"/>
    </row>
    <row r="87" spans="1:3" x14ac:dyDescent="0.2">
      <c r="A87" s="29"/>
      <c r="C87" s="62"/>
    </row>
    <row r="88" spans="1:3" x14ac:dyDescent="0.2">
      <c r="A88" s="29"/>
      <c r="C88" s="62"/>
    </row>
    <row r="89" spans="1:3" x14ac:dyDescent="0.2">
      <c r="A89" s="29"/>
      <c r="B89" s="62"/>
      <c r="C89" s="62"/>
    </row>
    <row r="90" spans="1:3" x14ac:dyDescent="0.2">
      <c r="A90" s="29"/>
      <c r="C90" s="62"/>
    </row>
    <row r="91" spans="1:3" x14ac:dyDescent="0.2">
      <c r="A91" s="29"/>
      <c r="B91" s="10"/>
      <c r="C91" s="62"/>
    </row>
    <row r="92" spans="1:3" x14ac:dyDescent="0.2">
      <c r="A92" s="29"/>
      <c r="C92" s="62"/>
    </row>
    <row r="93" spans="1:3" x14ac:dyDescent="0.2">
      <c r="A93" s="29"/>
      <c r="C93" s="62"/>
    </row>
    <row r="94" spans="1:3" x14ac:dyDescent="0.2">
      <c r="A94" s="29"/>
      <c r="C94" s="62"/>
    </row>
    <row r="95" spans="1:3" x14ac:dyDescent="0.2">
      <c r="A95" s="29"/>
    </row>
    <row r="96" spans="1:3" x14ac:dyDescent="0.2">
      <c r="A96" s="29"/>
    </row>
    <row r="97" spans="1:3" x14ac:dyDescent="0.2">
      <c r="A97" s="29"/>
      <c r="C97" s="62"/>
    </row>
    <row r="98" spans="1:3" x14ac:dyDescent="0.2">
      <c r="A98" s="29"/>
      <c r="C98" s="62"/>
    </row>
    <row r="99" spans="1:3" x14ac:dyDescent="0.2">
      <c r="A99" s="29"/>
      <c r="C99" s="62"/>
    </row>
    <row r="100" spans="1:3" x14ac:dyDescent="0.2">
      <c r="A100" s="29"/>
      <c r="C100" s="62"/>
    </row>
    <row r="101" spans="1:3" x14ac:dyDescent="0.2">
      <c r="A101" s="29"/>
      <c r="C101" s="62"/>
    </row>
    <row r="102" spans="1:3" x14ac:dyDescent="0.2">
      <c r="A102" s="29"/>
      <c r="C102" s="62"/>
    </row>
    <row r="103" spans="1:3" x14ac:dyDescent="0.2">
      <c r="A103" s="29"/>
      <c r="C103" s="62"/>
    </row>
    <row r="104" spans="1:3" x14ac:dyDescent="0.2">
      <c r="A104" s="29"/>
    </row>
    <row r="105" spans="1:3" x14ac:dyDescent="0.2">
      <c r="A105" s="29"/>
    </row>
    <row r="106" spans="1:3" x14ac:dyDescent="0.2">
      <c r="A106" s="29"/>
    </row>
    <row r="107" spans="1:3" x14ac:dyDescent="0.2">
      <c r="A107" s="29"/>
    </row>
    <row r="108" spans="1:3" x14ac:dyDescent="0.2">
      <c r="A108" s="29"/>
    </row>
    <row r="109" spans="1:3" x14ac:dyDescent="0.2">
      <c r="A109" s="29"/>
    </row>
    <row r="110" spans="1:3" x14ac:dyDescent="0.2">
      <c r="A110" s="29"/>
    </row>
    <row r="111" spans="1:3" x14ac:dyDescent="0.2">
      <c r="A111" s="29"/>
    </row>
    <row r="112" spans="1:3" x14ac:dyDescent="0.2">
      <c r="A112" s="29"/>
    </row>
    <row r="113" spans="1:1" x14ac:dyDescent="0.2">
      <c r="A113" s="29"/>
    </row>
    <row r="114" spans="1:1" x14ac:dyDescent="0.2">
      <c r="A114" s="29"/>
    </row>
    <row r="115" spans="1:1" x14ac:dyDescent="0.2">
      <c r="A115" s="29"/>
    </row>
    <row r="182" spans="1:1" x14ac:dyDescent="0.2">
      <c r="A182" s="3" t="s">
        <v>69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59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PAGOS REALIZADOS </vt:lpstr>
      <vt:lpstr>'PAGOS REALIZADOS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Biosaity Lorenzo</dc:creator>
  <cp:lastModifiedBy>Biosaity Lorenzo</cp:lastModifiedBy>
  <dcterms:created xsi:type="dcterms:W3CDTF">2020-06-03T22:41:23Z</dcterms:created>
  <dcterms:modified xsi:type="dcterms:W3CDTF">2020-06-03T22:42:29Z</dcterms:modified>
</cp:coreProperties>
</file>