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sers\nelly_taveras\Documents\INFORMES GENERALES\ESTADOS FINANCIEROS PUBLICADOS PÁGINA WEB TSS\AÑO 2018\"/>
    </mc:Choice>
  </mc:AlternateContent>
  <bookViews>
    <workbookView xWindow="0" yWindow="0" windowWidth="14190" windowHeight="8325"/>
  </bookViews>
  <sheets>
    <sheet name="PAGOS REALZADOS " sheetId="1" r:id="rId1"/>
  </sheets>
  <definedNames>
    <definedName name="_xlnm.Print_Area" localSheetId="0">'PAGOS REALZADOS '!$A$1:$G$59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9" i="1" l="1"/>
  <c r="E59" i="1"/>
  <c r="D59" i="1"/>
  <c r="C59" i="1"/>
  <c r="B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59" i="1" s="1"/>
  <c r="F26" i="1"/>
  <c r="E26" i="1"/>
  <c r="D26" i="1"/>
  <c r="C26" i="1"/>
  <c r="B26" i="1"/>
  <c r="G25" i="1"/>
  <c r="G24" i="1"/>
  <c r="G23" i="1"/>
  <c r="G26" i="1" s="1"/>
  <c r="G21" i="1"/>
  <c r="F21" i="1"/>
  <c r="E21" i="1"/>
  <c r="D21" i="1"/>
  <c r="C21" i="1"/>
  <c r="B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H21" i="1" s="1"/>
  <c r="G8" i="1"/>
</calcChain>
</file>

<file path=xl/sharedStrings.xml><?xml version="1.0" encoding="utf-8"?>
<sst xmlns="http://schemas.openxmlformats.org/spreadsheetml/2006/main" count="74" uniqueCount="68">
  <si>
    <t>Tesorería de la Seguridad Social</t>
  </si>
  <si>
    <t xml:space="preserve">Detalle de los Pagos Realizados </t>
  </si>
  <si>
    <t>Del 1ro de enero al  31 de enero  de 2018</t>
  </si>
  <si>
    <t xml:space="preserve">                                                    A.- Seguro de Vejez Discapacidad y Sobrevivencia</t>
  </si>
  <si>
    <t xml:space="preserve"> </t>
  </si>
  <si>
    <t>Cuenta Personal</t>
  </si>
  <si>
    <t>Cotización   Voluntaria</t>
  </si>
  <si>
    <t>Seguro de Vida</t>
  </si>
  <si>
    <t xml:space="preserve">Comisión </t>
  </si>
  <si>
    <t>Fondo de Solidaridad Social</t>
  </si>
  <si>
    <t>TOTAL</t>
  </si>
  <si>
    <t>AFP Siembra</t>
  </si>
  <si>
    <t>AFP Reservas</t>
  </si>
  <si>
    <t>AFP Scotia Crecer</t>
  </si>
  <si>
    <t xml:space="preserve">AFP  Popular </t>
  </si>
  <si>
    <t>AFP Romana</t>
  </si>
  <si>
    <t>AFP Atlantico</t>
  </si>
  <si>
    <t>AFP JMMB BDI SA</t>
  </si>
  <si>
    <t>Plan Sustitutivo del Banco Central</t>
  </si>
  <si>
    <t>Plan Sustitutivo del Banco del Reservas</t>
  </si>
  <si>
    <t>Ministerio de Hacienda</t>
  </si>
  <si>
    <t>Autoseguro IDSS</t>
  </si>
  <si>
    <t>Fondo de Pension INABIMA</t>
  </si>
  <si>
    <t xml:space="preserve">Superintendencia de pensiones </t>
  </si>
  <si>
    <t>Total:</t>
  </si>
  <si>
    <t>B- Seguro de Riesgos Laborales</t>
  </si>
  <si>
    <t>Prestaciones A Beneficiado</t>
  </si>
  <si>
    <t>ARL Salud Segura ( Prestaciones a Beneficiarios)</t>
  </si>
  <si>
    <t xml:space="preserve"> SISALRIL  (Comisión)</t>
  </si>
  <si>
    <t>AFP Reservas (Recargos e Intereses SRL)</t>
  </si>
  <si>
    <t>C- Seguro Familiar de Salud</t>
  </si>
  <si>
    <t>Cuidado de la Salud de las Personas</t>
  </si>
  <si>
    <t>Accidentes de   Tránsito</t>
  </si>
  <si>
    <t>Estancias Infantiles</t>
  </si>
  <si>
    <t>Subsidios</t>
  </si>
  <si>
    <t>Comisión</t>
  </si>
  <si>
    <t>ARS CMD</t>
  </si>
  <si>
    <t>ARS CMD  Pensionados Sector Salud</t>
  </si>
  <si>
    <t>ARS Salud Segura</t>
  </si>
  <si>
    <t>ARS Salud Segura Pensionados de Hacienda</t>
  </si>
  <si>
    <t>ARS/APS</t>
  </si>
  <si>
    <t>ARS-SIMAG-Serv. Igualas Medicas Abel González</t>
  </si>
  <si>
    <t>Grupo Médico Asociado</t>
  </si>
  <si>
    <t>ARS DR Yunén</t>
  </si>
  <si>
    <t>ARS Universal</t>
  </si>
  <si>
    <t>ARS Monumental</t>
  </si>
  <si>
    <t>ARS Futuro</t>
  </si>
  <si>
    <t>ARS PRIMERA (Antigua Humano)</t>
  </si>
  <si>
    <t>ARS SEMUNASED</t>
  </si>
  <si>
    <t>ARS ASEMAP -Servicios Medico Amor y Paz</t>
  </si>
  <si>
    <t>ARS SEMMA</t>
  </si>
  <si>
    <t>ARS SEMMA   Pensionados de Hacienda</t>
  </si>
  <si>
    <t>ARS Renacer</t>
  </si>
  <si>
    <t>ARS Palic Salud</t>
  </si>
  <si>
    <t>ARS Plan Salud</t>
  </si>
  <si>
    <t>ARS SENASA</t>
  </si>
  <si>
    <t>ARS SENASA Pensionados de Hacienda</t>
  </si>
  <si>
    <t>ARS SENASA Pensionados de Policía Nacional</t>
  </si>
  <si>
    <t>ARS SENASA Pensionados del Sector Salud</t>
  </si>
  <si>
    <t>ARS SENASA Pensionados de las FF. AA.</t>
  </si>
  <si>
    <t>ARS Constitución (Antigua IGMAN)</t>
  </si>
  <si>
    <t>ARS Reservas</t>
  </si>
  <si>
    <t>ARS Meta Salud/SINATRAE</t>
  </si>
  <si>
    <t>Administradora de Estancias Infantiles</t>
  </si>
  <si>
    <t>Consejo Nacional de Estancias Infantiles (CONDEI)</t>
  </si>
  <si>
    <t>SISALRIL  (Subsidios)</t>
  </si>
  <si>
    <t xml:space="preserve">SISALRIL  (Comisión) 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</si>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</sst>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12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20"/>
      <name val="Times New Roman"/>
      <family val="1"/>
    </font>
    <font>
      <b/>
      <sz val="11"/>
      <name val="Times New Roman"/>
      <family val="1"/>
    </font>
    <font>
      <sz val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0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164" fontId="2" fillId="0" borderId="0" xfId="2" applyNumberFormat="1" applyFont="1"/>
    <xf numFmtId="0" fontId="2" fillId="0" borderId="0" xfId="2" applyFont="1"/>
    <xf numFmtId="0" fontId="1" fillId="0" borderId="0" xfId="2"/>
    <xf numFmtId="0" fontId="3" fillId="0" borderId="0" xfId="2" applyFont="1" applyAlignment="1">
      <alignment horizontal="center"/>
    </xf>
    <xf numFmtId="164" fontId="0" fillId="0" borderId="0" xfId="3" applyFont="1"/>
    <xf numFmtId="0" fontId="4" fillId="0" borderId="0" xfId="2" applyFont="1" applyAlignment="1">
      <alignment horizontal="center"/>
    </xf>
    <xf numFmtId="164" fontId="5" fillId="0" borderId="0" xfId="3" applyFont="1" applyAlignment="1">
      <alignment horizontal="center"/>
    </xf>
    <xf numFmtId="164" fontId="6" fillId="0" borderId="1" xfId="2" applyNumberFormat="1" applyFont="1" applyBorder="1"/>
    <xf numFmtId="164" fontId="1" fillId="0" borderId="0" xfId="2" applyNumberFormat="1"/>
    <xf numFmtId="0" fontId="7" fillId="0" borderId="2" xfId="2" applyFont="1" applyBorder="1" applyAlignment="1">
      <alignment horizontal="right"/>
    </xf>
    <xf numFmtId="0" fontId="1" fillId="0" borderId="3" xfId="2" applyBorder="1"/>
    <xf numFmtId="0" fontId="2" fillId="0" borderId="3" xfId="2" applyFont="1" applyBorder="1"/>
    <xf numFmtId="0" fontId="1" fillId="0" borderId="4" xfId="2" applyBorder="1"/>
    <xf numFmtId="0" fontId="3" fillId="0" borderId="2" xfId="2" applyFont="1" applyBorder="1" applyAlignment="1">
      <alignment horizontal="center" wrapText="1"/>
    </xf>
    <xf numFmtId="0" fontId="3" fillId="0" borderId="2" xfId="2" applyFont="1" applyBorder="1" applyAlignment="1">
      <alignment horizontal="center"/>
    </xf>
    <xf numFmtId="0" fontId="8" fillId="0" borderId="5" xfId="2" applyFont="1" applyBorder="1"/>
    <xf numFmtId="0" fontId="8" fillId="0" borderId="0" xfId="2" applyFont="1"/>
    <xf numFmtId="0" fontId="1" fillId="0" borderId="6" xfId="2" applyBorder="1" applyAlignment="1">
      <alignment horizontal="left"/>
    </xf>
    <xf numFmtId="164" fontId="1" fillId="2" borderId="7" xfId="3" applyFont="1" applyFill="1" applyBorder="1"/>
    <xf numFmtId="164" fontId="1" fillId="2" borderId="8" xfId="3" applyFont="1" applyFill="1" applyBorder="1"/>
    <xf numFmtId="43" fontId="1" fillId="0" borderId="0" xfId="2" applyNumberFormat="1"/>
    <xf numFmtId="0" fontId="1" fillId="0" borderId="9" xfId="2" applyBorder="1" applyAlignment="1">
      <alignment horizontal="left"/>
    </xf>
    <xf numFmtId="164" fontId="1" fillId="2" borderId="10" xfId="3" applyFont="1" applyFill="1" applyBorder="1"/>
    <xf numFmtId="0" fontId="1" fillId="2" borderId="9" xfId="2" applyFill="1" applyBorder="1" applyAlignment="1">
      <alignment horizontal="left"/>
    </xf>
    <xf numFmtId="0" fontId="1" fillId="0" borderId="9" xfId="2" applyBorder="1"/>
    <xf numFmtId="164" fontId="1" fillId="2" borderId="11" xfId="3" applyFont="1" applyFill="1" applyBorder="1"/>
    <xf numFmtId="0" fontId="8" fillId="3" borderId="12" xfId="2" applyFont="1" applyFill="1" applyBorder="1" applyAlignment="1">
      <alignment horizontal="left"/>
    </xf>
    <xf numFmtId="164" fontId="9" fillId="3" borderId="7" xfId="2" applyNumberFormat="1" applyFont="1" applyFill="1" applyBorder="1"/>
    <xf numFmtId="164" fontId="9" fillId="3" borderId="10" xfId="2" applyNumberFormat="1" applyFont="1" applyFill="1" applyBorder="1"/>
    <xf numFmtId="0" fontId="7" fillId="2" borderId="2" xfId="2" applyFont="1" applyFill="1" applyBorder="1" applyAlignment="1">
      <alignment horizontal="left"/>
    </xf>
    <xf numFmtId="0" fontId="1" fillId="0" borderId="10" xfId="2" applyBorder="1"/>
    <xf numFmtId="0" fontId="1" fillId="0" borderId="6" xfId="2" applyBorder="1"/>
    <xf numFmtId="164" fontId="1" fillId="2" borderId="10" xfId="3" applyFill="1" applyBorder="1"/>
    <xf numFmtId="0" fontId="1" fillId="2" borderId="10" xfId="2" applyFill="1" applyBorder="1"/>
    <xf numFmtId="164" fontId="0" fillId="0" borderId="8" xfId="3" applyFont="1" applyBorder="1"/>
    <xf numFmtId="0" fontId="1" fillId="2" borderId="7" xfId="2" applyFill="1" applyBorder="1"/>
    <xf numFmtId="164" fontId="1" fillId="2" borderId="7" xfId="3" applyFill="1" applyBorder="1"/>
    <xf numFmtId="0" fontId="8" fillId="3" borderId="12" xfId="2" applyFont="1" applyFill="1" applyBorder="1"/>
    <xf numFmtId="164" fontId="9" fillId="3" borderId="13" xfId="2" applyNumberFormat="1" applyFont="1" applyFill="1" applyBorder="1"/>
    <xf numFmtId="164" fontId="9" fillId="3" borderId="14" xfId="3" applyFont="1" applyFill="1" applyBorder="1"/>
    <xf numFmtId="0" fontId="3" fillId="0" borderId="15" xfId="2" applyFont="1" applyBorder="1" applyAlignment="1">
      <alignment horizontal="left"/>
    </xf>
    <xf numFmtId="0" fontId="3" fillId="0" borderId="15" xfId="2" applyFont="1" applyBorder="1" applyAlignment="1">
      <alignment horizontal="center" wrapText="1"/>
    </xf>
    <xf numFmtId="164" fontId="1" fillId="2" borderId="16" xfId="3" applyFill="1" applyBorder="1"/>
    <xf numFmtId="0" fontId="1" fillId="2" borderId="8" xfId="2" applyFill="1" applyBorder="1"/>
    <xf numFmtId="0" fontId="1" fillId="2" borderId="17" xfId="2" applyFill="1" applyBorder="1"/>
    <xf numFmtId="164" fontId="1" fillId="0" borderId="16" xfId="3" applyBorder="1"/>
    <xf numFmtId="0" fontId="1" fillId="2" borderId="6" xfId="2" applyFill="1" applyBorder="1"/>
    <xf numFmtId="0" fontId="1" fillId="2" borderId="0" xfId="2" applyFill="1"/>
    <xf numFmtId="0" fontId="1" fillId="2" borderId="9" xfId="2" applyFill="1" applyBorder="1"/>
    <xf numFmtId="164" fontId="1" fillId="2" borderId="7" xfId="3" applyFont="1" applyFill="1" applyBorder="1" applyAlignment="1">
      <alignment horizontal="right"/>
    </xf>
    <xf numFmtId="164" fontId="1" fillId="2" borderId="18" xfId="3" applyFont="1" applyFill="1" applyBorder="1"/>
    <xf numFmtId="164" fontId="1" fillId="2" borderId="0" xfId="3" applyFont="1" applyFill="1"/>
    <xf numFmtId="164" fontId="1" fillId="2" borderId="10" xfId="1" applyFont="1" applyFill="1" applyBorder="1"/>
    <xf numFmtId="0" fontId="8" fillId="3" borderId="9" xfId="2" applyFont="1" applyFill="1" applyBorder="1" applyAlignment="1">
      <alignment horizontal="left"/>
    </xf>
    <xf numFmtId="164" fontId="9" fillId="3" borderId="7" xfId="3" applyFont="1" applyFill="1" applyBorder="1"/>
    <xf numFmtId="164" fontId="1" fillId="0" borderId="0" xfId="1" applyFont="1"/>
    <xf numFmtId="164" fontId="11" fillId="0" borderId="0" xfId="3" applyFont="1"/>
    <xf numFmtId="164" fontId="1" fillId="2" borderId="0" xfId="2" applyNumberFormat="1" applyFill="1"/>
  </cellXfs>
  <cellStyles count="4">
    <cellStyle name="Comma" xfId="1" builtinId="3"/>
    <cellStyle name="Comma 3" xf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2.png@01D2B37E.C259290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314325</xdr:colOff>
      <xdr:row>54</xdr:row>
      <xdr:rowOff>114300</xdr:rowOff>
    </xdr:from>
    <xdr:to>
      <xdr:col>7</xdr:col>
      <xdr:colOff>571500</xdr:colOff>
      <xdr:row>54</xdr:row>
      <xdr:rowOff>114300</xdr:rowOff>
    </xdr:to>
    <xdr:pic>
      <xdr:nvPicPr>
        <xdr:cNvPr id="2" name="Picture 7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1925" y="11220450"/>
          <a:ext cx="923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</xdr:colOff>
      <xdr:row>0</xdr:row>
      <xdr:rowOff>28575</xdr:rowOff>
    </xdr:from>
    <xdr:to>
      <xdr:col>0</xdr:col>
      <xdr:colOff>1819275</xdr:colOff>
      <xdr:row>3</xdr:row>
      <xdr:rowOff>200025</xdr:rowOff>
    </xdr:to>
    <xdr:pic>
      <xdr:nvPicPr>
        <xdr:cNvPr id="3" name="Group 15" descr="cid:image002.png@01D2B37E.C2592900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156" r="62997"/>
        <a:stretch>
          <a:fillRect/>
        </a:stretch>
      </xdr:blipFill>
      <xdr:spPr bwMode="auto">
        <a:xfrm>
          <a:off x="47625" y="28575"/>
          <a:ext cx="17716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K180"/>
  <sheetViews>
    <sheetView showGridLines="0" tabSelected="1" showWhiteSpace="0" zoomScaleNormal="100" workbookViewId="0">
      <selection activeCell="A4" sqref="A4:G4"/>
    </sheetView>
  </sheetViews>
  <sheetFormatPr defaultRowHeight="12.75" x14ac:dyDescent="0.2"/>
  <cols>
    <col min="1" max="1" width="64.625" style="3" customWidth="1"/>
    <col min="2" max="2" width="18.125" style="3" customWidth="1"/>
    <col min="3" max="3" width="15.25" style="3" customWidth="1"/>
    <col min="4" max="4" width="15.125" style="3" customWidth="1"/>
    <col min="5" max="5" width="19.75" style="3" bestFit="1" customWidth="1"/>
    <col min="6" max="6" width="15.125" style="3" customWidth="1"/>
    <col min="7" max="7" width="16.25" style="3" customWidth="1"/>
    <col min="8" max="8" width="16.375" style="3" hidden="1" customWidth="1"/>
    <col min="9" max="9" width="15.5" style="3" bestFit="1" customWidth="1"/>
    <col min="10" max="10" width="11.875" style="3" customWidth="1"/>
    <col min="11" max="11" width="11.25" style="3" bestFit="1" customWidth="1"/>
    <col min="12" max="16384" width="9" style="3"/>
  </cols>
  <sheetData>
    <row r="1" spans="1:9" ht="18" x14ac:dyDescent="0.25">
      <c r="A1" s="1"/>
      <c r="B1" s="2"/>
      <c r="C1" s="2"/>
      <c r="D1" s="2"/>
      <c r="E1" s="2"/>
      <c r="F1" s="2"/>
      <c r="G1" s="1"/>
    </row>
    <row r="2" spans="1:9" ht="18" x14ac:dyDescent="0.25">
      <c r="A2" s="4" t="s">
        <v>0</v>
      </c>
      <c r="B2" s="4"/>
      <c r="C2" s="4"/>
      <c r="D2" s="4"/>
      <c r="E2" s="4"/>
      <c r="F2" s="4"/>
      <c r="G2" s="4"/>
    </row>
    <row r="3" spans="1:9" ht="18" x14ac:dyDescent="0.25">
      <c r="A3" s="4" t="s">
        <v>1</v>
      </c>
      <c r="B3" s="4"/>
      <c r="C3" s="4"/>
      <c r="D3" s="4"/>
      <c r="E3" s="4"/>
      <c r="F3" s="4"/>
      <c r="G3" s="4"/>
    </row>
    <row r="4" spans="1:9" ht="18" x14ac:dyDescent="0.25">
      <c r="A4" s="4" t="s">
        <v>2</v>
      </c>
      <c r="B4" s="4"/>
      <c r="C4" s="4"/>
      <c r="D4" s="4"/>
      <c r="E4" s="4"/>
      <c r="F4" s="4"/>
      <c r="G4" s="4"/>
      <c r="H4" s="5"/>
    </row>
    <row r="5" spans="1:9" ht="26.25" thickBot="1" x14ac:dyDescent="0.4">
      <c r="A5" s="6"/>
      <c r="B5" s="6"/>
      <c r="C5" s="6"/>
      <c r="D5" s="6"/>
      <c r="E5" s="6"/>
      <c r="F5" s="7"/>
      <c r="G5" s="8"/>
      <c r="H5" s="9"/>
      <c r="I5" s="9"/>
    </row>
    <row r="6" spans="1:9" ht="30" customHeight="1" thickBot="1" x14ac:dyDescent="0.35">
      <c r="A6" s="10" t="s">
        <v>3</v>
      </c>
      <c r="B6" s="11"/>
      <c r="C6" s="12"/>
      <c r="D6" s="11"/>
      <c r="E6" s="11"/>
      <c r="F6" s="11"/>
      <c r="G6" s="13"/>
    </row>
    <row r="7" spans="1:9" s="17" customFormat="1" ht="54.75" thickBot="1" x14ac:dyDescent="0.3">
      <c r="A7" s="14" t="s">
        <v>4</v>
      </c>
      <c r="B7" s="14" t="s">
        <v>5</v>
      </c>
      <c r="C7" s="14" t="s">
        <v>6</v>
      </c>
      <c r="D7" s="14" t="s">
        <v>7</v>
      </c>
      <c r="E7" s="15" t="s">
        <v>8</v>
      </c>
      <c r="F7" s="14" t="s">
        <v>9</v>
      </c>
      <c r="G7" s="15" t="s">
        <v>10</v>
      </c>
      <c r="H7" s="16"/>
    </row>
    <row r="8" spans="1:9" ht="12.75" customHeight="1" x14ac:dyDescent="0.2">
      <c r="A8" s="18" t="s">
        <v>11</v>
      </c>
      <c r="B8" s="19">
        <v>555161733.74000001</v>
      </c>
      <c r="C8" s="20">
        <v>2752018.66</v>
      </c>
      <c r="D8" s="20">
        <v>66365226.130000003</v>
      </c>
      <c r="E8" s="20">
        <v>34314570.450000003</v>
      </c>
      <c r="F8" s="20"/>
      <c r="G8" s="20">
        <f t="shared" ref="G8:G20" si="0">SUM(B8:F8)</f>
        <v>658593548.98000002</v>
      </c>
      <c r="H8" s="9">
        <f>+B8+C8</f>
        <v>557913752.39999998</v>
      </c>
      <c r="I8" s="21"/>
    </row>
    <row r="9" spans="1:9" ht="12.75" customHeight="1" x14ac:dyDescent="0.2">
      <c r="A9" s="22" t="s">
        <v>12</v>
      </c>
      <c r="B9" s="19">
        <v>449546595.39999998</v>
      </c>
      <c r="C9" s="23">
        <v>2387605.15</v>
      </c>
      <c r="D9" s="23">
        <v>53096301.409999996</v>
      </c>
      <c r="E9" s="23">
        <v>27787419.66</v>
      </c>
      <c r="F9" s="23">
        <v>159598295.49000001</v>
      </c>
      <c r="G9" s="20">
        <f t="shared" si="0"/>
        <v>692416217.1099999</v>
      </c>
      <c r="H9" s="9">
        <f t="shared" ref="H9:H20" si="1">+B9+C9</f>
        <v>451934200.54999995</v>
      </c>
      <c r="I9" s="21"/>
    </row>
    <row r="10" spans="1:9" ht="12.75" customHeight="1" x14ac:dyDescent="0.2">
      <c r="A10" s="22" t="s">
        <v>13</v>
      </c>
      <c r="B10" s="19">
        <v>691413231.34000003</v>
      </c>
      <c r="C10" s="23">
        <v>2835796.83</v>
      </c>
      <c r="D10" s="23">
        <v>82603545.049999997</v>
      </c>
      <c r="E10" s="23">
        <v>42614224.859999999</v>
      </c>
      <c r="F10" s="23"/>
      <c r="G10" s="20">
        <f t="shared" si="0"/>
        <v>819466798.08000004</v>
      </c>
      <c r="H10" s="9">
        <f t="shared" si="1"/>
        <v>694249028.17000008</v>
      </c>
      <c r="I10" s="21"/>
    </row>
    <row r="11" spans="1:9" ht="12.75" customHeight="1" x14ac:dyDescent="0.2">
      <c r="A11" s="22" t="s">
        <v>14</v>
      </c>
      <c r="B11" s="19">
        <v>947020916.72000003</v>
      </c>
      <c r="C11" s="23">
        <v>5181758.0599999996</v>
      </c>
      <c r="D11" s="23">
        <v>113868173.45999999</v>
      </c>
      <c r="E11" s="23">
        <v>58500219.189999998</v>
      </c>
      <c r="F11" s="23"/>
      <c r="G11" s="20">
        <f t="shared" si="0"/>
        <v>1124571067.4300001</v>
      </c>
      <c r="H11" s="9">
        <f t="shared" si="1"/>
        <v>952202674.77999997</v>
      </c>
      <c r="I11" s="21"/>
    </row>
    <row r="12" spans="1:9" ht="12.75" customHeight="1" x14ac:dyDescent="0.2">
      <c r="A12" s="24" t="s">
        <v>15</v>
      </c>
      <c r="B12" s="19">
        <v>26465909.199999999</v>
      </c>
      <c r="C12" s="23">
        <v>28672.31</v>
      </c>
      <c r="D12" s="23">
        <v>3052503.69</v>
      </c>
      <c r="E12" s="23">
        <v>1632141.32</v>
      </c>
      <c r="F12" s="23"/>
      <c r="G12" s="20">
        <f t="shared" si="0"/>
        <v>31179226.52</v>
      </c>
      <c r="H12" s="9">
        <f t="shared" si="1"/>
        <v>26494581.509999998</v>
      </c>
      <c r="I12" s="21"/>
    </row>
    <row r="13" spans="1:9" ht="12.75" customHeight="1" x14ac:dyDescent="0.2">
      <c r="A13" s="24" t="s">
        <v>16</v>
      </c>
      <c r="B13" s="19">
        <v>18506747.760000002</v>
      </c>
      <c r="C13" s="23">
        <v>99240.69</v>
      </c>
      <c r="D13" s="23">
        <v>2280035.65</v>
      </c>
      <c r="E13" s="23">
        <v>1148593.18</v>
      </c>
      <c r="F13" s="23"/>
      <c r="G13" s="20">
        <f t="shared" si="0"/>
        <v>22034617.280000001</v>
      </c>
      <c r="H13" s="9">
        <f t="shared" si="1"/>
        <v>18605988.450000003</v>
      </c>
      <c r="I13" s="21"/>
    </row>
    <row r="14" spans="1:9" ht="12.75" customHeight="1" x14ac:dyDescent="0.2">
      <c r="A14" s="24" t="s">
        <v>17</v>
      </c>
      <c r="B14" s="19">
        <v>2101973.91</v>
      </c>
      <c r="C14" s="23">
        <v>161608</v>
      </c>
      <c r="D14" s="23">
        <v>246128.3</v>
      </c>
      <c r="E14" s="23">
        <v>128811.09</v>
      </c>
      <c r="F14" s="23"/>
      <c r="G14" s="20">
        <f>SUM(B14:F14)</f>
        <v>2638521.2999999998</v>
      </c>
      <c r="H14" s="9">
        <f t="shared" si="1"/>
        <v>2263581.91</v>
      </c>
      <c r="I14" s="21"/>
    </row>
    <row r="15" spans="1:9" ht="12.75" customHeight="1" x14ac:dyDescent="0.2">
      <c r="A15" s="22" t="s">
        <v>18</v>
      </c>
      <c r="B15" s="19">
        <v>5791019.9500000002</v>
      </c>
      <c r="C15" s="23">
        <v>7982139.1900000004</v>
      </c>
      <c r="D15" s="23">
        <v>693003.88</v>
      </c>
      <c r="E15" s="23">
        <v>360222.07</v>
      </c>
      <c r="F15" s="23"/>
      <c r="G15" s="20">
        <f t="shared" si="0"/>
        <v>14826385.090000002</v>
      </c>
      <c r="H15" s="9">
        <f t="shared" si="1"/>
        <v>13773159.140000001</v>
      </c>
      <c r="I15" s="21"/>
    </row>
    <row r="16" spans="1:9" ht="12.75" customHeight="1" x14ac:dyDescent="0.2">
      <c r="A16" s="22" t="s">
        <v>19</v>
      </c>
      <c r="B16" s="19">
        <v>13374238.82</v>
      </c>
      <c r="C16" s="23">
        <v>12120898.4</v>
      </c>
      <c r="D16" s="23">
        <v>1664281.32</v>
      </c>
      <c r="E16" s="23">
        <v>835477.78</v>
      </c>
      <c r="F16" s="23"/>
      <c r="G16" s="20">
        <f t="shared" si="0"/>
        <v>27994896.32</v>
      </c>
      <c r="H16" s="9">
        <f t="shared" si="1"/>
        <v>25495137.219999999</v>
      </c>
      <c r="I16" s="21"/>
    </row>
    <row r="17" spans="1:10" ht="12.75" customHeight="1" x14ac:dyDescent="0.2">
      <c r="A17" s="22" t="s">
        <v>20</v>
      </c>
      <c r="B17" s="19">
        <v>147547368.11000001</v>
      </c>
      <c r="C17" s="23">
        <v>8096847.6500000004</v>
      </c>
      <c r="D17" s="23">
        <v>0</v>
      </c>
      <c r="E17" s="23">
        <v>8165021.1600000001</v>
      </c>
      <c r="F17" s="23"/>
      <c r="G17" s="20">
        <f t="shared" si="0"/>
        <v>163809236.92000002</v>
      </c>
      <c r="H17" s="9">
        <f t="shared" si="1"/>
        <v>155644215.76000002</v>
      </c>
      <c r="I17" s="21"/>
    </row>
    <row r="18" spans="1:10" ht="12.75" customHeight="1" x14ac:dyDescent="0.2">
      <c r="A18" s="22" t="s">
        <v>21</v>
      </c>
      <c r="B18" s="19">
        <v>0</v>
      </c>
      <c r="C18" s="23">
        <v>0</v>
      </c>
      <c r="D18" s="23">
        <v>15098018.939999999</v>
      </c>
      <c r="E18" s="23">
        <v>0</v>
      </c>
      <c r="F18" s="23"/>
      <c r="G18" s="20">
        <f t="shared" si="0"/>
        <v>15098018.939999999</v>
      </c>
      <c r="H18" s="9">
        <f t="shared" si="1"/>
        <v>0</v>
      </c>
      <c r="I18" s="21"/>
    </row>
    <row r="19" spans="1:10" ht="12.75" customHeight="1" x14ac:dyDescent="0.2">
      <c r="A19" s="22" t="s">
        <v>22</v>
      </c>
      <c r="B19" s="19">
        <v>365420420.24000001</v>
      </c>
      <c r="C19" s="23">
        <v>157086288.41999999</v>
      </c>
      <c r="D19" s="23">
        <v>44933236.229999997</v>
      </c>
      <c r="E19" s="23">
        <v>22787869.23</v>
      </c>
      <c r="F19" s="23"/>
      <c r="G19" s="20">
        <f t="shared" si="0"/>
        <v>590227814.12</v>
      </c>
      <c r="H19" s="9">
        <f t="shared" si="1"/>
        <v>522506708.65999997</v>
      </c>
      <c r="I19" s="21"/>
    </row>
    <row r="20" spans="1:10" ht="12.75" customHeight="1" x14ac:dyDescent="0.2">
      <c r="A20" s="25" t="s">
        <v>23</v>
      </c>
      <c r="B20" s="26">
        <v>0</v>
      </c>
      <c r="C20" s="23">
        <v>0</v>
      </c>
      <c r="D20" s="23">
        <v>0</v>
      </c>
      <c r="E20" s="23">
        <v>27929717.600000001</v>
      </c>
      <c r="F20" s="23"/>
      <c r="G20" s="20">
        <f t="shared" si="0"/>
        <v>27929717.600000001</v>
      </c>
      <c r="H20" s="9">
        <f t="shared" si="1"/>
        <v>0</v>
      </c>
      <c r="I20" s="21"/>
    </row>
    <row r="21" spans="1:10" ht="15" customHeight="1" thickBot="1" x14ac:dyDescent="0.3">
      <c r="A21" s="27" t="s">
        <v>24</v>
      </c>
      <c r="B21" s="28">
        <f t="shared" ref="B21:G21" si="2">SUM(B8:B20)</f>
        <v>3222350155.1899996</v>
      </c>
      <c r="C21" s="29">
        <f t="shared" si="2"/>
        <v>198732873.35999998</v>
      </c>
      <c r="D21" s="29">
        <f t="shared" si="2"/>
        <v>383900454.05999994</v>
      </c>
      <c r="E21" s="29">
        <f t="shared" si="2"/>
        <v>226204287.58999997</v>
      </c>
      <c r="F21" s="29">
        <f t="shared" si="2"/>
        <v>159598295.49000001</v>
      </c>
      <c r="G21" s="29">
        <f t="shared" si="2"/>
        <v>4190786065.690001</v>
      </c>
      <c r="H21" s="9">
        <f>SUM(H8:H20)</f>
        <v>3421083028.5499992</v>
      </c>
      <c r="I21" s="9"/>
      <c r="J21" s="9"/>
    </row>
    <row r="22" spans="1:10" ht="54" customHeight="1" thickBot="1" x14ac:dyDescent="0.35">
      <c r="A22" s="30" t="s">
        <v>25</v>
      </c>
      <c r="B22" s="14" t="s">
        <v>26</v>
      </c>
      <c r="C22" s="31"/>
      <c r="D22" s="31"/>
      <c r="E22" s="15" t="s">
        <v>8</v>
      </c>
      <c r="F22" s="14" t="s">
        <v>9</v>
      </c>
      <c r="G22" s="15" t="s">
        <v>10</v>
      </c>
      <c r="I22" s="21"/>
    </row>
    <row r="23" spans="1:10" ht="12.75" customHeight="1" x14ac:dyDescent="0.25">
      <c r="A23" s="32" t="s">
        <v>27</v>
      </c>
      <c r="B23" s="33">
        <v>392695428.27999997</v>
      </c>
      <c r="C23" s="34"/>
      <c r="D23" s="34"/>
      <c r="E23" s="34"/>
      <c r="F23" s="34"/>
      <c r="G23" s="35">
        <f>+B23+C23+D23+E23+F23</f>
        <v>392695428.27999997</v>
      </c>
    </row>
    <row r="24" spans="1:10" ht="12.75" customHeight="1" x14ac:dyDescent="0.25">
      <c r="A24" s="25" t="s">
        <v>28</v>
      </c>
      <c r="B24" s="36"/>
      <c r="C24" s="34"/>
      <c r="D24" s="34"/>
      <c r="E24" s="37">
        <v>17115665.43</v>
      </c>
      <c r="F24" s="34"/>
      <c r="G24" s="35">
        <f>+B24+C24+D24+E24+F24</f>
        <v>17115665.43</v>
      </c>
    </row>
    <row r="25" spans="1:10" ht="12.75" customHeight="1" x14ac:dyDescent="0.25">
      <c r="A25" s="25" t="s">
        <v>29</v>
      </c>
      <c r="B25" s="36"/>
      <c r="C25" s="34"/>
      <c r="D25" s="34"/>
      <c r="E25" s="37">
        <v>0</v>
      </c>
      <c r="F25" s="37">
        <v>1041594.41</v>
      </c>
      <c r="G25" s="35">
        <f>+B25+C25+D25+E25+F25</f>
        <v>1041594.41</v>
      </c>
    </row>
    <row r="26" spans="1:10" ht="15" customHeight="1" thickBot="1" x14ac:dyDescent="0.3">
      <c r="A26" s="38" t="s">
        <v>24</v>
      </c>
      <c r="B26" s="39">
        <f>SUM(B23:B25)</f>
        <v>392695428.27999997</v>
      </c>
      <c r="C26" s="39">
        <f>SUM(C23:C25)</f>
        <v>0</v>
      </c>
      <c r="D26" s="39">
        <f>SUM(D23:D25)</f>
        <v>0</v>
      </c>
      <c r="E26" s="39">
        <f>SUM(E23:E25)</f>
        <v>17115665.43</v>
      </c>
      <c r="F26" s="39">
        <f>SUM(F23:F25)</f>
        <v>1041594.41</v>
      </c>
      <c r="G26" s="40">
        <f>+G23+G24+G25</f>
        <v>410852688.12</v>
      </c>
      <c r="H26" s="9"/>
    </row>
    <row r="27" spans="1:10" ht="60" customHeight="1" thickBot="1" x14ac:dyDescent="0.3">
      <c r="A27" s="41" t="s">
        <v>30</v>
      </c>
      <c r="B27" s="14" t="s">
        <v>31</v>
      </c>
      <c r="C27" s="14" t="s">
        <v>32</v>
      </c>
      <c r="D27" s="42" t="s">
        <v>33</v>
      </c>
      <c r="E27" s="42" t="s">
        <v>34</v>
      </c>
      <c r="F27" s="42" t="s">
        <v>35</v>
      </c>
      <c r="G27" s="15" t="s">
        <v>10</v>
      </c>
    </row>
    <row r="28" spans="1:10" ht="12.75" customHeight="1" thickBot="1" x14ac:dyDescent="0.25">
      <c r="A28" s="32" t="s">
        <v>36</v>
      </c>
      <c r="B28" s="43">
        <v>16613391.85</v>
      </c>
      <c r="C28" s="20">
        <v>279972</v>
      </c>
      <c r="D28" s="44"/>
      <c r="E28" s="45"/>
      <c r="F28" s="44"/>
      <c r="G28" s="46">
        <f t="shared" ref="G28:G58" si="3">SUM(B28:F28)</f>
        <v>16893363.850000001</v>
      </c>
    </row>
    <row r="29" spans="1:10" s="48" customFormat="1" ht="12.75" customHeight="1" x14ac:dyDescent="0.2">
      <c r="A29" s="47" t="s">
        <v>37</v>
      </c>
      <c r="B29" s="37">
        <v>312000</v>
      </c>
      <c r="C29" s="20">
        <v>0</v>
      </c>
      <c r="D29" s="44"/>
      <c r="E29" s="44"/>
      <c r="F29" s="44"/>
      <c r="G29" s="43">
        <f t="shared" si="3"/>
        <v>312000</v>
      </c>
    </row>
    <row r="30" spans="1:10" s="48" customFormat="1" ht="12.75" customHeight="1" x14ac:dyDescent="0.2">
      <c r="A30" s="49" t="s">
        <v>38</v>
      </c>
      <c r="B30" s="37">
        <v>39199061.700000003</v>
      </c>
      <c r="C30" s="23">
        <v>637920</v>
      </c>
      <c r="D30" s="34"/>
      <c r="E30" s="34"/>
      <c r="F30" s="34"/>
      <c r="G30" s="43">
        <f t="shared" si="3"/>
        <v>39836981.700000003</v>
      </c>
    </row>
    <row r="31" spans="1:10" s="48" customFormat="1" ht="12.75" customHeight="1" x14ac:dyDescent="0.2">
      <c r="A31" s="49" t="s">
        <v>39</v>
      </c>
      <c r="B31" s="50">
        <v>8936251.2799999993</v>
      </c>
      <c r="C31" s="23">
        <v>0</v>
      </c>
      <c r="D31" s="34"/>
      <c r="E31" s="34"/>
      <c r="F31" s="34"/>
      <c r="G31" s="43">
        <f t="shared" si="3"/>
        <v>8936251.2799999993</v>
      </c>
    </row>
    <row r="32" spans="1:10" s="48" customFormat="1" ht="12.75" customHeight="1" x14ac:dyDescent="0.2">
      <c r="A32" s="49" t="s">
        <v>40</v>
      </c>
      <c r="B32" s="50">
        <v>39863749.880000003</v>
      </c>
      <c r="C32" s="23">
        <v>636660</v>
      </c>
      <c r="D32" s="34"/>
      <c r="E32" s="34"/>
      <c r="F32" s="34"/>
      <c r="G32" s="43">
        <f t="shared" si="3"/>
        <v>40500409.880000003</v>
      </c>
    </row>
    <row r="33" spans="1:7" s="48" customFormat="1" ht="12.75" customHeight="1" x14ac:dyDescent="0.2">
      <c r="A33" s="49" t="s">
        <v>41</v>
      </c>
      <c r="B33" s="50">
        <v>82822712.680000007</v>
      </c>
      <c r="C33" s="23">
        <v>1395668.5</v>
      </c>
      <c r="D33" s="34"/>
      <c r="E33" s="34"/>
      <c r="F33" s="34"/>
      <c r="G33" s="43">
        <f t="shared" si="3"/>
        <v>84218381.180000007</v>
      </c>
    </row>
    <row r="34" spans="1:7" s="48" customFormat="1" ht="12.75" customHeight="1" x14ac:dyDescent="0.2">
      <c r="A34" s="49" t="s">
        <v>42</v>
      </c>
      <c r="B34" s="37">
        <v>42608746.659999996</v>
      </c>
      <c r="C34" s="23">
        <v>680346</v>
      </c>
      <c r="D34" s="34"/>
      <c r="E34" s="34"/>
      <c r="F34" s="34"/>
      <c r="G34" s="43">
        <f t="shared" si="3"/>
        <v>43289092.659999996</v>
      </c>
    </row>
    <row r="35" spans="1:7" s="48" customFormat="1" ht="12.75" customHeight="1" x14ac:dyDescent="0.2">
      <c r="A35" s="49" t="s">
        <v>43</v>
      </c>
      <c r="B35" s="37">
        <v>64242323.280000001</v>
      </c>
      <c r="C35" s="23">
        <v>1079370</v>
      </c>
      <c r="D35" s="34"/>
      <c r="E35" s="34"/>
      <c r="F35" s="34"/>
      <c r="G35" s="43">
        <f t="shared" si="3"/>
        <v>65321693.280000001</v>
      </c>
    </row>
    <row r="36" spans="1:7" s="48" customFormat="1" ht="12.75" customHeight="1" x14ac:dyDescent="0.2">
      <c r="A36" s="49" t="s">
        <v>44</v>
      </c>
      <c r="B36" s="37">
        <v>391117042.63</v>
      </c>
      <c r="C36" s="23">
        <v>6538607</v>
      </c>
      <c r="D36" s="34"/>
      <c r="E36" s="34"/>
      <c r="F36" s="34"/>
      <c r="G36" s="43">
        <f t="shared" si="3"/>
        <v>397655649.63</v>
      </c>
    </row>
    <row r="37" spans="1:7" s="48" customFormat="1" ht="12.75" customHeight="1" x14ac:dyDescent="0.2">
      <c r="A37" s="49" t="s">
        <v>45</v>
      </c>
      <c r="B37" s="37">
        <v>39667848.439999998</v>
      </c>
      <c r="C37" s="23">
        <v>635580</v>
      </c>
      <c r="D37" s="34"/>
      <c r="E37" s="34"/>
      <c r="F37" s="34"/>
      <c r="G37" s="43">
        <f t="shared" si="3"/>
        <v>40303428.439999998</v>
      </c>
    </row>
    <row r="38" spans="1:7" s="48" customFormat="1" ht="12.75" customHeight="1" x14ac:dyDescent="0.2">
      <c r="A38" s="49" t="s">
        <v>46</v>
      </c>
      <c r="B38" s="37">
        <v>163553504.56</v>
      </c>
      <c r="C38" s="23">
        <v>2678580</v>
      </c>
      <c r="D38" s="34"/>
      <c r="E38" s="34"/>
      <c r="F38" s="34"/>
      <c r="G38" s="43">
        <f t="shared" si="3"/>
        <v>166232084.56</v>
      </c>
    </row>
    <row r="39" spans="1:7" s="48" customFormat="1" ht="12.75" customHeight="1" x14ac:dyDescent="0.2">
      <c r="A39" s="49" t="s">
        <v>47</v>
      </c>
      <c r="B39" s="37">
        <v>1341561712.3699999</v>
      </c>
      <c r="C39" s="23">
        <v>22036063.5</v>
      </c>
      <c r="D39" s="34"/>
      <c r="E39" s="34"/>
      <c r="F39" s="34"/>
      <c r="G39" s="43">
        <f t="shared" si="3"/>
        <v>1363597775.8699999</v>
      </c>
    </row>
    <row r="40" spans="1:7" s="48" customFormat="1" ht="12.75" customHeight="1" x14ac:dyDescent="0.2">
      <c r="A40" s="49" t="s">
        <v>48</v>
      </c>
      <c r="B40" s="37">
        <v>1545177.34</v>
      </c>
      <c r="C40" s="23">
        <v>26460</v>
      </c>
      <c r="D40" s="34"/>
      <c r="E40" s="34"/>
      <c r="F40" s="34"/>
      <c r="G40" s="43">
        <f t="shared" si="3"/>
        <v>1571637.34</v>
      </c>
    </row>
    <row r="41" spans="1:7" s="48" customFormat="1" ht="12.75" customHeight="1" x14ac:dyDescent="0.2">
      <c r="A41" s="49" t="s">
        <v>49</v>
      </c>
      <c r="B41" s="37">
        <v>32367730.960000001</v>
      </c>
      <c r="C41" s="23">
        <v>544230</v>
      </c>
      <c r="D41" s="34"/>
      <c r="E41" s="34"/>
      <c r="F41" s="34"/>
      <c r="G41" s="43">
        <f t="shared" si="3"/>
        <v>32911960.960000001</v>
      </c>
    </row>
    <row r="42" spans="1:7" s="48" customFormat="1" ht="12.75" customHeight="1" x14ac:dyDescent="0.2">
      <c r="A42" s="49" t="s">
        <v>50</v>
      </c>
      <c r="B42" s="37">
        <v>108554277.09999999</v>
      </c>
      <c r="C42" s="23">
        <v>1918440</v>
      </c>
      <c r="D42" s="34"/>
      <c r="E42" s="34"/>
      <c r="F42" s="34"/>
      <c r="G42" s="43">
        <f t="shared" si="3"/>
        <v>110472717.09999999</v>
      </c>
    </row>
    <row r="43" spans="1:7" s="48" customFormat="1" ht="12.75" customHeight="1" x14ac:dyDescent="0.2">
      <c r="A43" s="49" t="s">
        <v>51</v>
      </c>
      <c r="B43" s="51">
        <v>3496292.08</v>
      </c>
      <c r="C43" s="23">
        <v>0</v>
      </c>
      <c r="D43" s="34"/>
      <c r="E43" s="34"/>
      <c r="F43" s="34"/>
      <c r="G43" s="43">
        <f t="shared" si="3"/>
        <v>3496292.08</v>
      </c>
    </row>
    <row r="44" spans="1:7" s="48" customFormat="1" ht="12.75" customHeight="1" x14ac:dyDescent="0.2">
      <c r="A44" s="49" t="s">
        <v>52</v>
      </c>
      <c r="B44" s="51">
        <v>63398717.289999999</v>
      </c>
      <c r="C44" s="23">
        <v>1038078</v>
      </c>
      <c r="D44" s="34"/>
      <c r="E44" s="34"/>
      <c r="F44" s="34"/>
      <c r="G44" s="43">
        <f t="shared" si="3"/>
        <v>64436795.289999999</v>
      </c>
    </row>
    <row r="45" spans="1:7" s="48" customFormat="1" ht="12.75" customHeight="1" x14ac:dyDescent="0.2">
      <c r="A45" s="49" t="s">
        <v>53</v>
      </c>
      <c r="B45" s="51">
        <v>619531636.46000004</v>
      </c>
      <c r="C45" s="23">
        <v>10310317</v>
      </c>
      <c r="D45" s="34"/>
      <c r="E45" s="34"/>
      <c r="F45" s="34"/>
      <c r="G45" s="43">
        <f t="shared" si="3"/>
        <v>629841953.46000004</v>
      </c>
    </row>
    <row r="46" spans="1:7" s="48" customFormat="1" ht="12.75" customHeight="1" x14ac:dyDescent="0.2">
      <c r="A46" s="49" t="s">
        <v>54</v>
      </c>
      <c r="B46" s="19">
        <v>7771424.54</v>
      </c>
      <c r="C46" s="23">
        <v>137394</v>
      </c>
      <c r="D46" s="34"/>
      <c r="E46" s="34"/>
      <c r="F46" s="34"/>
      <c r="G46" s="43">
        <f t="shared" si="3"/>
        <v>7908818.54</v>
      </c>
    </row>
    <row r="47" spans="1:7" s="48" customFormat="1" ht="12.75" customHeight="1" x14ac:dyDescent="0.2">
      <c r="A47" s="49" t="s">
        <v>55</v>
      </c>
      <c r="B47" s="37">
        <v>915626819.15999997</v>
      </c>
      <c r="C47" s="23">
        <v>15490638</v>
      </c>
      <c r="D47" s="34"/>
      <c r="E47" s="34"/>
      <c r="F47" s="34"/>
      <c r="G47" s="43">
        <f t="shared" si="3"/>
        <v>931117457.15999997</v>
      </c>
    </row>
    <row r="48" spans="1:7" s="48" customFormat="1" ht="12.75" customHeight="1" x14ac:dyDescent="0.2">
      <c r="A48" s="49" t="s">
        <v>56</v>
      </c>
      <c r="B48" s="19">
        <v>11793637.439999999</v>
      </c>
      <c r="C48" s="23">
        <v>0</v>
      </c>
      <c r="D48" s="34"/>
      <c r="E48" s="34"/>
      <c r="F48" s="34"/>
      <c r="G48" s="43">
        <f t="shared" si="3"/>
        <v>11793637.439999999</v>
      </c>
    </row>
    <row r="49" spans="1:11" s="48" customFormat="1" ht="12.75" customHeight="1" x14ac:dyDescent="0.2">
      <c r="A49" s="49" t="s">
        <v>57</v>
      </c>
      <c r="B49" s="37">
        <v>15335600</v>
      </c>
      <c r="C49" s="23">
        <v>0</v>
      </c>
      <c r="D49" s="34"/>
      <c r="E49" s="34"/>
      <c r="F49" s="34"/>
      <c r="G49" s="43">
        <f t="shared" si="3"/>
        <v>15335600</v>
      </c>
    </row>
    <row r="50" spans="1:11" s="48" customFormat="1" ht="12.75" customHeight="1" x14ac:dyDescent="0.2">
      <c r="A50" s="49" t="s">
        <v>58</v>
      </c>
      <c r="B50" s="37">
        <v>5329200</v>
      </c>
      <c r="C50" s="23">
        <v>0</v>
      </c>
      <c r="D50" s="34"/>
      <c r="E50" s="34"/>
      <c r="F50" s="34"/>
      <c r="G50" s="43">
        <f>SUM(B50:F50)</f>
        <v>5329200</v>
      </c>
    </row>
    <row r="51" spans="1:11" s="48" customFormat="1" ht="12.75" customHeight="1" x14ac:dyDescent="0.2">
      <c r="A51" s="49" t="s">
        <v>59</v>
      </c>
      <c r="B51" s="37">
        <v>0</v>
      </c>
      <c r="C51" s="23">
        <v>0</v>
      </c>
      <c r="D51" s="34"/>
      <c r="E51" s="34"/>
      <c r="F51" s="34"/>
      <c r="G51" s="43">
        <f>SUM(B51:F51)</f>
        <v>0</v>
      </c>
    </row>
    <row r="52" spans="1:11" s="48" customFormat="1" ht="12.75" customHeight="1" x14ac:dyDescent="0.2">
      <c r="A52" s="49" t="s">
        <v>60</v>
      </c>
      <c r="B52" s="19">
        <v>12982167.289999999</v>
      </c>
      <c r="C52" s="23">
        <v>205650</v>
      </c>
      <c r="D52" s="34"/>
      <c r="E52" s="34"/>
      <c r="F52" s="34"/>
      <c r="G52" s="43">
        <f t="shared" si="3"/>
        <v>13187817.289999999</v>
      </c>
      <c r="K52" s="52"/>
    </row>
    <row r="53" spans="1:11" ht="12.75" customHeight="1" x14ac:dyDescent="0.2">
      <c r="A53" s="49" t="s">
        <v>61</v>
      </c>
      <c r="B53" s="19">
        <v>29594495.32</v>
      </c>
      <c r="C53" s="23">
        <v>522230</v>
      </c>
      <c r="D53" s="34"/>
      <c r="E53" s="34"/>
      <c r="F53" s="34"/>
      <c r="G53" s="46">
        <f t="shared" si="3"/>
        <v>30116725.32</v>
      </c>
    </row>
    <row r="54" spans="1:11" ht="12" customHeight="1" x14ac:dyDescent="0.2">
      <c r="A54" s="25" t="s">
        <v>62</v>
      </c>
      <c r="B54" s="37">
        <v>34521155.359999999</v>
      </c>
      <c r="C54" s="23">
        <v>560718</v>
      </c>
      <c r="D54" s="34"/>
      <c r="E54" s="34"/>
      <c r="F54" s="34"/>
      <c r="G54" s="46">
        <f t="shared" si="3"/>
        <v>35081873.359999999</v>
      </c>
    </row>
    <row r="55" spans="1:11" ht="12.75" customHeight="1" x14ac:dyDescent="0.2">
      <c r="A55" s="25" t="s">
        <v>63</v>
      </c>
      <c r="B55" s="37">
        <v>0</v>
      </c>
      <c r="C55" s="23">
        <v>0</v>
      </c>
      <c r="D55" s="37">
        <v>25663484</v>
      </c>
      <c r="E55" s="34"/>
      <c r="F55" s="34"/>
      <c r="G55" s="46">
        <f t="shared" si="3"/>
        <v>25663484</v>
      </c>
    </row>
    <row r="56" spans="1:11" ht="12.75" customHeight="1" x14ac:dyDescent="0.2">
      <c r="A56" s="25" t="s">
        <v>64</v>
      </c>
      <c r="B56" s="37"/>
      <c r="C56" s="23"/>
      <c r="D56" s="23">
        <v>0</v>
      </c>
      <c r="E56" s="36"/>
      <c r="F56" s="34"/>
      <c r="G56" s="46">
        <f t="shared" si="3"/>
        <v>0</v>
      </c>
    </row>
    <row r="57" spans="1:11" ht="12.75" customHeight="1" x14ac:dyDescent="0.2">
      <c r="A57" s="25" t="s">
        <v>65</v>
      </c>
      <c r="B57" s="37"/>
      <c r="C57" s="23">
        <v>0</v>
      </c>
      <c r="D57" s="34"/>
      <c r="E57" s="37">
        <v>185563012.59</v>
      </c>
      <c r="F57" s="23"/>
      <c r="G57" s="46">
        <f t="shared" si="3"/>
        <v>185563012.59</v>
      </c>
    </row>
    <row r="58" spans="1:11" ht="12.75" customHeight="1" x14ac:dyDescent="0.2">
      <c r="A58" s="25" t="s">
        <v>66</v>
      </c>
      <c r="B58" s="37"/>
      <c r="C58" s="53">
        <v>0</v>
      </c>
      <c r="D58" s="34"/>
      <c r="E58" s="37"/>
      <c r="F58" s="37">
        <v>27626137.25</v>
      </c>
      <c r="G58" s="46">
        <f t="shared" si="3"/>
        <v>27626137.25</v>
      </c>
    </row>
    <row r="59" spans="1:11" ht="27" customHeight="1" x14ac:dyDescent="0.25">
      <c r="A59" s="54" t="s">
        <v>24</v>
      </c>
      <c r="B59" s="28">
        <f t="shared" ref="B59:G59" si="4">SUM(B28:B58)</f>
        <v>4092346675.6700001</v>
      </c>
      <c r="C59" s="28">
        <f t="shared" si="4"/>
        <v>67352922</v>
      </c>
      <c r="D59" s="28">
        <f t="shared" si="4"/>
        <v>25663484</v>
      </c>
      <c r="E59" s="28">
        <f t="shared" si="4"/>
        <v>185563012.59</v>
      </c>
      <c r="F59" s="28">
        <f t="shared" si="4"/>
        <v>27626137.25</v>
      </c>
      <c r="G59" s="55">
        <f t="shared" si="4"/>
        <v>4398552231.5100002</v>
      </c>
      <c r="H59" s="9"/>
    </row>
    <row r="60" spans="1:11" x14ac:dyDescent="0.2">
      <c r="B60" s="9"/>
      <c r="C60" s="56"/>
      <c r="G60" s="56"/>
    </row>
    <row r="61" spans="1:11" ht="15.75" x14ac:dyDescent="0.25">
      <c r="B61" s="9"/>
      <c r="C61" s="21"/>
      <c r="G61" s="5"/>
    </row>
    <row r="62" spans="1:11" ht="15.75" x14ac:dyDescent="0.25">
      <c r="B62" s="9"/>
      <c r="C62" s="21"/>
      <c r="E62" s="9"/>
      <c r="F62" s="5"/>
      <c r="G62" s="9"/>
    </row>
    <row r="63" spans="1:11" x14ac:dyDescent="0.2">
      <c r="B63" s="9"/>
      <c r="F63" s="9"/>
      <c r="G63" s="9"/>
    </row>
    <row r="64" spans="1:11" ht="15.75" x14ac:dyDescent="0.25">
      <c r="B64" s="5"/>
      <c r="C64" s="9"/>
    </row>
    <row r="65" spans="1:7" x14ac:dyDescent="0.2">
      <c r="B65" s="9"/>
      <c r="G65" s="9"/>
    </row>
    <row r="66" spans="1:7" ht="15.75" x14ac:dyDescent="0.25">
      <c r="B66" s="9"/>
      <c r="D66" s="5"/>
    </row>
    <row r="67" spans="1:7" ht="15.75" x14ac:dyDescent="0.25">
      <c r="B67" s="9"/>
      <c r="D67" s="5"/>
      <c r="E67" s="9"/>
    </row>
    <row r="68" spans="1:7" ht="15.75" x14ac:dyDescent="0.25">
      <c r="B68" s="9"/>
      <c r="C68" s="57"/>
      <c r="D68" s="5"/>
    </row>
    <row r="69" spans="1:7" ht="15.75" x14ac:dyDescent="0.25">
      <c r="B69" s="9"/>
      <c r="C69" s="5"/>
      <c r="D69" s="5"/>
    </row>
    <row r="70" spans="1:7" ht="15.75" x14ac:dyDescent="0.25">
      <c r="B70" s="5"/>
      <c r="C70" s="5"/>
      <c r="D70" s="5"/>
    </row>
    <row r="71" spans="1:7" ht="15.75" x14ac:dyDescent="0.25">
      <c r="B71" s="9"/>
      <c r="C71" s="5"/>
      <c r="D71" s="5"/>
    </row>
    <row r="72" spans="1:7" ht="15.75" x14ac:dyDescent="0.25">
      <c r="C72" s="5"/>
    </row>
    <row r="73" spans="1:7" ht="15.75" x14ac:dyDescent="0.25">
      <c r="B73" s="5"/>
      <c r="C73" s="5"/>
    </row>
    <row r="74" spans="1:7" ht="15.75" x14ac:dyDescent="0.25">
      <c r="B74" s="5"/>
      <c r="C74" s="5"/>
    </row>
    <row r="75" spans="1:7" ht="15.75" x14ac:dyDescent="0.25">
      <c r="B75" s="5"/>
      <c r="C75" s="5"/>
    </row>
    <row r="76" spans="1:7" x14ac:dyDescent="0.2">
      <c r="A76" s="48"/>
      <c r="B76" s="52"/>
      <c r="C76" s="52"/>
      <c r="D76" s="48"/>
    </row>
    <row r="77" spans="1:7" x14ac:dyDescent="0.2">
      <c r="A77" s="48"/>
      <c r="B77" s="52"/>
      <c r="C77" s="52"/>
      <c r="D77" s="48"/>
    </row>
    <row r="78" spans="1:7" x14ac:dyDescent="0.2">
      <c r="A78" s="48"/>
      <c r="B78" s="52"/>
      <c r="C78" s="52"/>
      <c r="D78" s="48"/>
    </row>
    <row r="79" spans="1:7" x14ac:dyDescent="0.2">
      <c r="A79" s="48"/>
      <c r="B79" s="52"/>
      <c r="C79" s="52"/>
      <c r="D79" s="48"/>
    </row>
    <row r="80" spans="1:7" x14ac:dyDescent="0.2">
      <c r="A80" s="48"/>
      <c r="B80" s="52"/>
      <c r="C80" s="52"/>
      <c r="D80" s="48"/>
    </row>
    <row r="81" spans="1:4" x14ac:dyDescent="0.2">
      <c r="A81" s="48"/>
      <c r="B81" s="52"/>
      <c r="C81" s="52"/>
      <c r="D81" s="48"/>
    </row>
    <row r="82" spans="1:4" x14ac:dyDescent="0.2">
      <c r="A82" s="48"/>
      <c r="B82" s="52"/>
      <c r="C82" s="52"/>
      <c r="D82" s="48"/>
    </row>
    <row r="83" spans="1:4" x14ac:dyDescent="0.2">
      <c r="A83" s="48"/>
      <c r="B83" s="48"/>
      <c r="C83" s="52"/>
      <c r="D83" s="48"/>
    </row>
    <row r="84" spans="1:4" x14ac:dyDescent="0.2">
      <c r="A84" s="48"/>
      <c r="B84" s="48"/>
      <c r="C84" s="48"/>
      <c r="D84" s="48"/>
    </row>
    <row r="85" spans="1:4" x14ac:dyDescent="0.2">
      <c r="A85" s="48"/>
      <c r="B85" s="48"/>
      <c r="C85" s="52"/>
      <c r="D85" s="48"/>
    </row>
    <row r="86" spans="1:4" x14ac:dyDescent="0.2">
      <c r="A86" s="48"/>
      <c r="B86" s="48"/>
      <c r="C86" s="52"/>
      <c r="D86" s="48"/>
    </row>
    <row r="87" spans="1:4" x14ac:dyDescent="0.2">
      <c r="A87" s="48"/>
      <c r="B87" s="52"/>
      <c r="C87" s="52"/>
      <c r="D87" s="48"/>
    </row>
    <row r="88" spans="1:4" x14ac:dyDescent="0.2">
      <c r="A88" s="48"/>
      <c r="B88" s="48"/>
      <c r="C88" s="52"/>
      <c r="D88" s="48"/>
    </row>
    <row r="89" spans="1:4" x14ac:dyDescent="0.2">
      <c r="A89" s="48"/>
      <c r="B89" s="58"/>
      <c r="C89" s="52"/>
      <c r="D89" s="48"/>
    </row>
    <row r="90" spans="1:4" x14ac:dyDescent="0.2">
      <c r="A90" s="48"/>
      <c r="B90" s="48"/>
      <c r="C90" s="52"/>
      <c r="D90" s="48"/>
    </row>
    <row r="91" spans="1:4" x14ac:dyDescent="0.2">
      <c r="A91" s="48"/>
      <c r="B91" s="48"/>
      <c r="C91" s="52"/>
      <c r="D91" s="48"/>
    </row>
    <row r="92" spans="1:4" x14ac:dyDescent="0.2">
      <c r="A92" s="48"/>
      <c r="B92" s="48"/>
      <c r="C92" s="52"/>
      <c r="D92" s="48"/>
    </row>
    <row r="93" spans="1:4" x14ac:dyDescent="0.2">
      <c r="A93" s="48"/>
      <c r="B93" s="48"/>
      <c r="C93" s="48"/>
      <c r="D93" s="48"/>
    </row>
    <row r="94" spans="1:4" x14ac:dyDescent="0.2">
      <c r="A94" s="48"/>
      <c r="B94" s="48"/>
      <c r="C94" s="48"/>
      <c r="D94" s="48"/>
    </row>
    <row r="95" spans="1:4" x14ac:dyDescent="0.2">
      <c r="A95" s="48"/>
      <c r="B95" s="48"/>
      <c r="C95" s="52"/>
      <c r="D95" s="48"/>
    </row>
    <row r="96" spans="1:4" x14ac:dyDescent="0.2">
      <c r="A96" s="48"/>
      <c r="B96" s="48"/>
      <c r="C96" s="52"/>
      <c r="D96" s="48"/>
    </row>
    <row r="97" spans="1:4" x14ac:dyDescent="0.2">
      <c r="A97" s="48"/>
      <c r="B97" s="48"/>
      <c r="C97" s="52"/>
      <c r="D97" s="48"/>
    </row>
    <row r="98" spans="1:4" x14ac:dyDescent="0.2">
      <c r="A98" s="48"/>
      <c r="B98" s="48"/>
      <c r="C98" s="52"/>
      <c r="D98" s="48"/>
    </row>
    <row r="99" spans="1:4" x14ac:dyDescent="0.2">
      <c r="A99" s="48"/>
      <c r="B99" s="48"/>
      <c r="C99" s="52"/>
      <c r="D99" s="48"/>
    </row>
    <row r="100" spans="1:4" x14ac:dyDescent="0.2">
      <c r="A100" s="48"/>
      <c r="B100" s="48"/>
      <c r="C100" s="52"/>
      <c r="D100" s="48"/>
    </row>
    <row r="101" spans="1:4" x14ac:dyDescent="0.2">
      <c r="A101" s="48"/>
      <c r="B101" s="48"/>
      <c r="C101" s="52"/>
      <c r="D101" s="48"/>
    </row>
    <row r="102" spans="1:4" x14ac:dyDescent="0.2">
      <c r="A102" s="48"/>
      <c r="B102" s="48"/>
      <c r="C102" s="48"/>
      <c r="D102" s="48"/>
    </row>
    <row r="103" spans="1:4" x14ac:dyDescent="0.2">
      <c r="A103" s="48"/>
      <c r="B103" s="48"/>
      <c r="C103" s="48"/>
      <c r="D103" s="48"/>
    </row>
    <row r="104" spans="1:4" x14ac:dyDescent="0.2">
      <c r="A104" s="48"/>
      <c r="B104" s="48"/>
      <c r="C104" s="48"/>
      <c r="D104" s="48"/>
    </row>
    <row r="105" spans="1:4" x14ac:dyDescent="0.2">
      <c r="A105" s="48"/>
      <c r="B105" s="48"/>
      <c r="C105" s="48"/>
      <c r="D105" s="48"/>
    </row>
    <row r="106" spans="1:4" x14ac:dyDescent="0.2">
      <c r="A106" s="48"/>
      <c r="B106" s="48"/>
      <c r="C106" s="48"/>
      <c r="D106" s="48"/>
    </row>
    <row r="107" spans="1:4" x14ac:dyDescent="0.2">
      <c r="A107" s="48"/>
      <c r="B107" s="48"/>
      <c r="C107" s="48"/>
      <c r="D107" s="48"/>
    </row>
    <row r="108" spans="1:4" x14ac:dyDescent="0.2">
      <c r="A108" s="48"/>
      <c r="B108" s="48"/>
      <c r="C108" s="48"/>
      <c r="D108" s="48"/>
    </row>
    <row r="109" spans="1:4" x14ac:dyDescent="0.2">
      <c r="A109" s="48"/>
      <c r="B109" s="48"/>
      <c r="C109" s="48"/>
      <c r="D109" s="48"/>
    </row>
    <row r="110" spans="1:4" x14ac:dyDescent="0.2">
      <c r="A110" s="48"/>
      <c r="B110" s="48"/>
      <c r="C110" s="48"/>
      <c r="D110" s="48"/>
    </row>
    <row r="111" spans="1:4" x14ac:dyDescent="0.2">
      <c r="A111" s="48"/>
      <c r="B111" s="48"/>
      <c r="C111" s="48"/>
      <c r="D111" s="48"/>
    </row>
    <row r="112" spans="1:4" x14ac:dyDescent="0.2">
      <c r="A112" s="48"/>
      <c r="B112" s="48"/>
      <c r="C112" s="48"/>
      <c r="D112" s="48"/>
    </row>
    <row r="113" spans="1:4" x14ac:dyDescent="0.2">
      <c r="A113" s="48"/>
      <c r="B113" s="48"/>
      <c r="C113" s="48"/>
      <c r="D113" s="48"/>
    </row>
    <row r="180" spans="1:1" x14ac:dyDescent="0.2">
      <c r="A180" s="3" t="s">
        <v>67</v>
      </c>
    </row>
  </sheetData>
  <mergeCells count="3">
    <mergeCell ref="A2:G2"/>
    <mergeCell ref="A3:G3"/>
    <mergeCell ref="A4:G4"/>
  </mergeCells>
  <printOptions horizontalCentered="1"/>
  <pageMargins left="0.19685039370078741" right="0.19685039370078741" top="0.19685039370078741" bottom="0.19685039370078741" header="0.31496062992125984" footer="0.31496062992125984"/>
  <pageSetup scale="67" orientation="landscape" r:id="rId1"/>
  <headerFooter alignWithMargins="0"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PAGOS REALZADOS </vt:lpstr>
      <vt:lpstr>'PAGOS REALZADOS '!Print_Area</vt:lpstr>
    </vt:vector>
  </TitlesOfParts>
  <Company>TSS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Taveras</dc:creator>
  <cp:lastModifiedBy>Nelly Taveras</cp:lastModifiedBy>
  <dcterms:created xsi:type="dcterms:W3CDTF">2018-02-19T15:46:06Z</dcterms:created>
  <dcterms:modified xsi:type="dcterms:W3CDTF">2018-02-19T15:46:30Z</dcterms:modified>
</cp:coreProperties>
</file>