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FEBRERO\"/>
    </mc:Choice>
  </mc:AlternateContent>
  <bookViews>
    <workbookView xWindow="0" yWindow="0" windowWidth="14190" windowHeight="8325"/>
  </bookViews>
  <sheets>
    <sheet name="PAGOS REALZADOS " sheetId="1" r:id="rId1"/>
  </sheets>
  <definedNames>
    <definedName name="_xlnm.Print_Area" localSheetId="0">'PAGOS REALZADOS 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H21" i="1" s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<sst xmlns="http://schemas.openxmlformats.org/spreadsheetml/2006/main" count="74" uniqueCount="68">
  <si>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</si>
  <si>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</si>
  <si>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28 de febrero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</si>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</sst>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2" borderId="16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16" xfId="3" applyBorder="1"/>
    <xf numFmtId="0" fontId="1" fillId="2" borderId="6" xfId="2" applyFill="1" applyBorder="1"/>
    <xf numFmtId="0" fontId="1" fillId="2" borderId="0" xfId="2" applyFill="1"/>
    <xf numFmtId="0" fontId="1" fillId="2" borderId="9" xfId="2" applyFill="1" applyBorder="1"/>
    <xf numFmtId="164" fontId="1" fillId="2" borderId="7" xfId="3" applyFont="1" applyFill="1" applyBorder="1" applyAlignment="1">
      <alignment horizontal="right"/>
    </xf>
    <xf numFmtId="164" fontId="1" fillId="2" borderId="18" xfId="3" applyFont="1" applyFill="1" applyBorder="1"/>
    <xf numFmtId="164" fontId="1" fillId="2" borderId="0" xfId="3" applyFont="1" applyFill="1"/>
    <xf numFmtId="164" fontId="1" fillId="2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7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0"/>
  <sheetViews>
    <sheetView showGridLines="0" tabSelected="1" showWhiteSpace="0" zoomScaleNormal="100" workbookViewId="0">
      <selection activeCell="A59" sqref="A59"/>
    </sheetView>
  </sheetViews>
  <sheetFormatPr defaultRowHeight="12.75" x14ac:dyDescent="0.2"/>
  <cols>
    <col min="1" max="1" width="64.625" style="3" customWidth="1"/>
    <col min="2" max="2" width="18.125" style="3" customWidth="1"/>
    <col min="3" max="3" width="15.25" style="3" customWidth="1"/>
    <col min="4" max="4" width="15.125" style="3" customWidth="1"/>
    <col min="5" max="5" width="19.75" style="3" bestFit="1" customWidth="1"/>
    <col min="6" max="6" width="15.125" style="3" customWidth="1"/>
    <col min="7" max="7" width="16.25" style="3" customWidth="1"/>
    <col min="8" max="8" width="16.375" style="3" hidden="1" customWidth="1"/>
    <col min="9" max="9" width="15.5" style="3" bestFit="1" customWidth="1"/>
    <col min="10" max="10" width="11.875" style="3" customWidth="1"/>
    <col min="11" max="11" width="11.25" style="3" bestFit="1" customWidth="1"/>
    <col min="12" max="16384" width="9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1120040040.04</v>
      </c>
      <c r="C8" s="20">
        <v>5421665.4800000004</v>
      </c>
      <c r="D8" s="20">
        <v>133833559.55</v>
      </c>
      <c r="E8" s="20">
        <v>69244612.189999998</v>
      </c>
      <c r="F8" s="20"/>
      <c r="G8" s="20">
        <f t="shared" ref="G8:G20" si="0">SUM(B8:F8)</f>
        <v>1328539877.26</v>
      </c>
      <c r="H8" s="9">
        <f>+B8+C8</f>
        <v>1125461705.52</v>
      </c>
      <c r="I8" s="21"/>
    </row>
    <row r="9" spans="1:9" ht="12.75" customHeight="1" x14ac:dyDescent="0.2">
      <c r="A9" s="22" t="s">
        <v>12</v>
      </c>
      <c r="B9" s="19">
        <v>902684152.65999997</v>
      </c>
      <c r="C9" s="23">
        <v>5006568.55</v>
      </c>
      <c r="D9" s="23">
        <v>106528874.3</v>
      </c>
      <c r="E9" s="23">
        <v>55809235.859999999</v>
      </c>
      <c r="F9" s="23">
        <v>321103527.75999999</v>
      </c>
      <c r="G9" s="20">
        <f t="shared" si="0"/>
        <v>1391132359.1299999</v>
      </c>
      <c r="H9" s="9">
        <f t="shared" ref="H9:H20" si="1">+B9+C9</f>
        <v>907690721.20999992</v>
      </c>
      <c r="I9" s="21"/>
    </row>
    <row r="10" spans="1:9" ht="12.75" customHeight="1" x14ac:dyDescent="0.2">
      <c r="A10" s="22" t="s">
        <v>13</v>
      </c>
      <c r="B10" s="19">
        <v>1378521113.01</v>
      </c>
      <c r="C10" s="23">
        <v>5680805.75</v>
      </c>
      <c r="D10" s="23">
        <v>164786650.00999999</v>
      </c>
      <c r="E10" s="23">
        <v>85067638.799999997</v>
      </c>
      <c r="F10" s="23"/>
      <c r="G10" s="20">
        <f t="shared" si="0"/>
        <v>1634056207.5699999</v>
      </c>
      <c r="H10" s="9">
        <f t="shared" si="1"/>
        <v>1384201918.76</v>
      </c>
      <c r="I10" s="21"/>
    </row>
    <row r="11" spans="1:9" ht="12.75" customHeight="1" x14ac:dyDescent="0.2">
      <c r="A11" s="22" t="s">
        <v>14</v>
      </c>
      <c r="B11" s="19">
        <v>1898316290.28</v>
      </c>
      <c r="C11" s="23">
        <v>11289289.109999999</v>
      </c>
      <c r="D11" s="23">
        <v>228051461.06999999</v>
      </c>
      <c r="E11" s="23">
        <v>117202518.45</v>
      </c>
      <c r="F11" s="23"/>
      <c r="G11" s="20">
        <f t="shared" si="0"/>
        <v>2254859558.9099998</v>
      </c>
      <c r="H11" s="9">
        <f t="shared" si="1"/>
        <v>1909605579.3899999</v>
      </c>
      <c r="I11" s="21"/>
    </row>
    <row r="12" spans="1:9" ht="12.75" customHeight="1" x14ac:dyDescent="0.2">
      <c r="A12" s="24" t="s">
        <v>15</v>
      </c>
      <c r="B12" s="19">
        <v>51559834.549999997</v>
      </c>
      <c r="C12" s="23">
        <v>47681.22</v>
      </c>
      <c r="D12" s="23">
        <v>5943362.21</v>
      </c>
      <c r="E12" s="23">
        <v>3178664.35</v>
      </c>
      <c r="F12" s="23"/>
      <c r="G12" s="20">
        <f t="shared" si="0"/>
        <v>60729542.329999998</v>
      </c>
      <c r="H12" s="9">
        <f t="shared" si="1"/>
        <v>51607515.769999996</v>
      </c>
      <c r="I12" s="21"/>
    </row>
    <row r="13" spans="1:9" ht="12.75" customHeight="1" x14ac:dyDescent="0.2">
      <c r="A13" s="24" t="s">
        <v>16</v>
      </c>
      <c r="B13" s="19">
        <v>36650199.420000002</v>
      </c>
      <c r="C13" s="23">
        <v>151956.12</v>
      </c>
      <c r="D13" s="23">
        <v>4512124.22</v>
      </c>
      <c r="E13" s="23">
        <v>2274786.7999999998</v>
      </c>
      <c r="F13" s="23"/>
      <c r="G13" s="20">
        <f t="shared" si="0"/>
        <v>43589066.559999995</v>
      </c>
      <c r="H13" s="9">
        <f t="shared" si="1"/>
        <v>36802155.539999999</v>
      </c>
      <c r="I13" s="21"/>
    </row>
    <row r="14" spans="1:9" ht="12.75" customHeight="1" x14ac:dyDescent="0.2">
      <c r="A14" s="24" t="s">
        <v>17</v>
      </c>
      <c r="B14" s="19">
        <v>4418844.3</v>
      </c>
      <c r="C14" s="23">
        <v>323216</v>
      </c>
      <c r="D14" s="23">
        <v>521847.85</v>
      </c>
      <c r="E14" s="23">
        <v>272510.49</v>
      </c>
      <c r="F14" s="23"/>
      <c r="G14" s="20">
        <f>SUM(B14:F14)</f>
        <v>5536418.6399999997</v>
      </c>
      <c r="H14" s="9">
        <f t="shared" si="1"/>
        <v>4742060.3</v>
      </c>
      <c r="I14" s="21"/>
    </row>
    <row r="15" spans="1:9" ht="12.75" customHeight="1" x14ac:dyDescent="0.2">
      <c r="A15" s="22" t="s">
        <v>18</v>
      </c>
      <c r="B15" s="19">
        <v>11712698.539999999</v>
      </c>
      <c r="C15" s="23">
        <v>16345723.09</v>
      </c>
      <c r="D15" s="23">
        <v>1406138.08</v>
      </c>
      <c r="E15" s="23">
        <v>728745.33</v>
      </c>
      <c r="F15" s="23"/>
      <c r="G15" s="20">
        <f t="shared" si="0"/>
        <v>30193305.039999999</v>
      </c>
      <c r="H15" s="9">
        <f t="shared" si="1"/>
        <v>28058421.629999999</v>
      </c>
      <c r="I15" s="21"/>
    </row>
    <row r="16" spans="1:9" ht="12.75" customHeight="1" x14ac:dyDescent="0.2">
      <c r="A16" s="22" t="s">
        <v>19</v>
      </c>
      <c r="B16" s="19">
        <v>27140799.469999999</v>
      </c>
      <c r="C16" s="23">
        <v>24494787.09</v>
      </c>
      <c r="D16" s="23">
        <v>3376008.7</v>
      </c>
      <c r="E16" s="23">
        <v>1695190.45</v>
      </c>
      <c r="F16" s="23"/>
      <c r="G16" s="20">
        <f t="shared" si="0"/>
        <v>56706785.710000008</v>
      </c>
      <c r="H16" s="9">
        <f t="shared" si="1"/>
        <v>51635586.560000002</v>
      </c>
      <c r="I16" s="21"/>
    </row>
    <row r="17" spans="1:10" ht="12.75" customHeight="1" x14ac:dyDescent="0.2">
      <c r="A17" s="22" t="s">
        <v>20</v>
      </c>
      <c r="B17" s="19">
        <v>295210717.52999997</v>
      </c>
      <c r="C17" s="23">
        <v>16206335.439999999</v>
      </c>
      <c r="D17" s="23">
        <v>0</v>
      </c>
      <c r="E17" s="23">
        <v>16332959.949999999</v>
      </c>
      <c r="F17" s="23"/>
      <c r="G17" s="20">
        <f t="shared" si="0"/>
        <v>327750012.91999996</v>
      </c>
      <c r="H17" s="9">
        <f t="shared" si="1"/>
        <v>311417052.96999997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30163887.52</v>
      </c>
      <c r="E18" s="23">
        <v>0</v>
      </c>
      <c r="F18" s="23"/>
      <c r="G18" s="20">
        <f t="shared" si="0"/>
        <v>30163887.52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755936369.50999999</v>
      </c>
      <c r="C19" s="23">
        <v>325218820.57300001</v>
      </c>
      <c r="D19" s="23">
        <v>92987663.650000006</v>
      </c>
      <c r="E19" s="23">
        <v>47151836.649999999</v>
      </c>
      <c r="F19" s="23"/>
      <c r="G19" s="20">
        <f t="shared" si="0"/>
        <v>1221294690.3830001</v>
      </c>
      <c r="H19" s="9">
        <f t="shared" si="1"/>
        <v>1081155190.0829999</v>
      </c>
      <c r="I19" s="21"/>
    </row>
    <row r="20" spans="1:10" ht="12.75" customHeight="1" x14ac:dyDescent="0.2">
      <c r="A20" s="25" t="s">
        <v>23</v>
      </c>
      <c r="B20" s="26">
        <v>0</v>
      </c>
      <c r="C20" s="23">
        <v>0</v>
      </c>
      <c r="D20" s="23">
        <v>0</v>
      </c>
      <c r="E20" s="23">
        <v>56193167.789999999</v>
      </c>
      <c r="F20" s="23"/>
      <c r="G20" s="20">
        <f t="shared" si="0"/>
        <v>56193167.789999999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6482191059.3100004</v>
      </c>
      <c r="C21" s="29">
        <f t="shared" si="2"/>
        <v>410186848.42299998</v>
      </c>
      <c r="D21" s="29">
        <f t="shared" si="2"/>
        <v>772111577.16000021</v>
      </c>
      <c r="E21" s="29">
        <f t="shared" si="2"/>
        <v>455151867.11000001</v>
      </c>
      <c r="F21" s="29">
        <f t="shared" si="2"/>
        <v>321103527.75999999</v>
      </c>
      <c r="G21" s="29">
        <f t="shared" si="2"/>
        <v>8440744879.7630014</v>
      </c>
      <c r="H21" s="9">
        <f>SUM(H8:H20)</f>
        <v>6892377907.7330008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790441418.24000001</v>
      </c>
      <c r="C23" s="34"/>
      <c r="D23" s="34"/>
      <c r="E23" s="34"/>
      <c r="F23" s="34"/>
      <c r="G23" s="35">
        <f>+B23+C23+D23+E23+F23</f>
        <v>790441418.24000001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34306725.689999998</v>
      </c>
      <c r="F24" s="34"/>
      <c r="G24" s="35">
        <f>+B24+C24+D24+E24+F24</f>
        <v>34306725.689999998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2704534.93</v>
      </c>
      <c r="G25" s="35">
        <f>+B25+C25+D25+E25+F25</f>
        <v>2704534.93</v>
      </c>
    </row>
    <row r="26" spans="1:10" ht="15" customHeight="1" thickBot="1" x14ac:dyDescent="0.3">
      <c r="A26" s="38" t="s">
        <v>24</v>
      </c>
      <c r="B26" s="39">
        <f>SUM(B23:B25)</f>
        <v>790441418.24000001</v>
      </c>
      <c r="C26" s="39">
        <f>SUM(C23:C25)</f>
        <v>0</v>
      </c>
      <c r="D26" s="39">
        <f>SUM(D23:D25)</f>
        <v>0</v>
      </c>
      <c r="E26" s="39">
        <f>SUM(E23:E25)</f>
        <v>34306725.689999998</v>
      </c>
      <c r="F26" s="39">
        <f>SUM(F23:F25)</f>
        <v>2704534.93</v>
      </c>
      <c r="G26" s="40">
        <f>+G23+G24+G25</f>
        <v>827452678.86000001</v>
      </c>
      <c r="H26" s="9"/>
    </row>
    <row r="27" spans="1:10" ht="60" customHeight="1" thickBot="1" x14ac:dyDescent="0.3">
      <c r="A27" s="41" t="s">
        <v>30</v>
      </c>
      <c r="B27" s="14" t="s">
        <v>31</v>
      </c>
      <c r="C27" s="14" t="s">
        <v>32</v>
      </c>
      <c r="D27" s="42" t="s">
        <v>33</v>
      </c>
      <c r="E27" s="42" t="s">
        <v>34</v>
      </c>
      <c r="F27" s="42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3">
        <v>31549573.039999999</v>
      </c>
      <c r="C28" s="20">
        <v>527832</v>
      </c>
      <c r="D28" s="44"/>
      <c r="E28" s="45"/>
      <c r="F28" s="44"/>
      <c r="G28" s="46">
        <f t="shared" ref="G28:G58" si="3">SUM(B28:F28)</f>
        <v>32077405.039999999</v>
      </c>
    </row>
    <row r="29" spans="1:10" s="48" customFormat="1" ht="12.75" customHeight="1" x14ac:dyDescent="0.2">
      <c r="A29" s="47" t="s">
        <v>37</v>
      </c>
      <c r="B29" s="37">
        <v>643200</v>
      </c>
      <c r="C29" s="20">
        <v>0</v>
      </c>
      <c r="D29" s="44"/>
      <c r="E29" s="44"/>
      <c r="F29" s="44"/>
      <c r="G29" s="43">
        <f t="shared" si="3"/>
        <v>643200</v>
      </c>
    </row>
    <row r="30" spans="1:10" s="48" customFormat="1" ht="12.75" customHeight="1" x14ac:dyDescent="0.2">
      <c r="A30" s="49" t="s">
        <v>38</v>
      </c>
      <c r="B30" s="37">
        <v>77994455.969999999</v>
      </c>
      <c r="C30" s="23">
        <v>1265400</v>
      </c>
      <c r="D30" s="34"/>
      <c r="E30" s="34"/>
      <c r="F30" s="34"/>
      <c r="G30" s="43">
        <f t="shared" si="3"/>
        <v>79259855.969999999</v>
      </c>
    </row>
    <row r="31" spans="1:10" s="48" customFormat="1" ht="12.75" customHeight="1" x14ac:dyDescent="0.2">
      <c r="A31" s="49" t="s">
        <v>39</v>
      </c>
      <c r="B31" s="50">
        <v>17831378.199999999</v>
      </c>
      <c r="C31" s="23">
        <v>0</v>
      </c>
      <c r="D31" s="34"/>
      <c r="E31" s="34"/>
      <c r="F31" s="34"/>
      <c r="G31" s="43">
        <f t="shared" si="3"/>
        <v>17831378.199999999</v>
      </c>
    </row>
    <row r="32" spans="1:10" s="48" customFormat="1" ht="12.75" customHeight="1" x14ac:dyDescent="0.2">
      <c r="A32" s="49" t="s">
        <v>40</v>
      </c>
      <c r="B32" s="50">
        <v>80782534.180000007</v>
      </c>
      <c r="C32" s="23">
        <v>1285668</v>
      </c>
      <c r="D32" s="34"/>
      <c r="E32" s="34"/>
      <c r="F32" s="34"/>
      <c r="G32" s="43">
        <f t="shared" si="3"/>
        <v>82068202.180000007</v>
      </c>
    </row>
    <row r="33" spans="1:7" s="48" customFormat="1" ht="12.75" customHeight="1" x14ac:dyDescent="0.2">
      <c r="A33" s="49" t="s">
        <v>41</v>
      </c>
      <c r="B33" s="50">
        <v>165146066.09999999</v>
      </c>
      <c r="C33" s="23">
        <v>2788009.5</v>
      </c>
      <c r="D33" s="34"/>
      <c r="E33" s="34"/>
      <c r="F33" s="34"/>
      <c r="G33" s="43">
        <f t="shared" si="3"/>
        <v>167934075.59999999</v>
      </c>
    </row>
    <row r="34" spans="1:7" s="48" customFormat="1" ht="12.75" customHeight="1" x14ac:dyDescent="0.2">
      <c r="A34" s="49" t="s">
        <v>42</v>
      </c>
      <c r="B34" s="37">
        <v>84794303.299999997</v>
      </c>
      <c r="C34" s="23">
        <v>1353744</v>
      </c>
      <c r="D34" s="34"/>
      <c r="E34" s="34"/>
      <c r="F34" s="34"/>
      <c r="G34" s="43">
        <f t="shared" si="3"/>
        <v>86148047.299999997</v>
      </c>
    </row>
    <row r="35" spans="1:7" s="48" customFormat="1" ht="12.75" customHeight="1" x14ac:dyDescent="0.2">
      <c r="A35" s="49" t="s">
        <v>43</v>
      </c>
      <c r="B35" s="37">
        <v>129773197.51000001</v>
      </c>
      <c r="C35" s="23">
        <v>2177437</v>
      </c>
      <c r="D35" s="34"/>
      <c r="E35" s="34"/>
      <c r="F35" s="34"/>
      <c r="G35" s="43">
        <f t="shared" si="3"/>
        <v>131950634.51000001</v>
      </c>
    </row>
    <row r="36" spans="1:7" s="48" customFormat="1" ht="12.75" customHeight="1" x14ac:dyDescent="0.2">
      <c r="A36" s="49" t="s">
        <v>44</v>
      </c>
      <c r="B36" s="37">
        <v>782170822.29999995</v>
      </c>
      <c r="C36" s="23">
        <v>13113536.5</v>
      </c>
      <c r="D36" s="34"/>
      <c r="E36" s="34"/>
      <c r="F36" s="34"/>
      <c r="G36" s="43">
        <f t="shared" si="3"/>
        <v>795284358.79999995</v>
      </c>
    </row>
    <row r="37" spans="1:7" s="48" customFormat="1" ht="12.75" customHeight="1" x14ac:dyDescent="0.2">
      <c r="A37" s="49" t="s">
        <v>45</v>
      </c>
      <c r="B37" s="37">
        <v>79573377.040000007</v>
      </c>
      <c r="C37" s="23">
        <v>1268244</v>
      </c>
      <c r="D37" s="34"/>
      <c r="E37" s="34"/>
      <c r="F37" s="34"/>
      <c r="G37" s="43">
        <f t="shared" si="3"/>
        <v>80841621.040000007</v>
      </c>
    </row>
    <row r="38" spans="1:7" s="48" customFormat="1" ht="12.75" customHeight="1" x14ac:dyDescent="0.2">
      <c r="A38" s="49" t="s">
        <v>46</v>
      </c>
      <c r="B38" s="37">
        <v>334009810.17000002</v>
      </c>
      <c r="C38" s="23">
        <v>5466213</v>
      </c>
      <c r="D38" s="34"/>
      <c r="E38" s="34"/>
      <c r="F38" s="34"/>
      <c r="G38" s="43">
        <f t="shared" si="3"/>
        <v>339476023.17000002</v>
      </c>
    </row>
    <row r="39" spans="1:7" s="48" customFormat="1" ht="12.75" customHeight="1" x14ac:dyDescent="0.2">
      <c r="A39" s="49" t="s">
        <v>47</v>
      </c>
      <c r="B39" s="37">
        <v>2691012141.3099999</v>
      </c>
      <c r="C39" s="23">
        <v>44253550</v>
      </c>
      <c r="D39" s="34"/>
      <c r="E39" s="34"/>
      <c r="F39" s="34"/>
      <c r="G39" s="43">
        <f t="shared" si="3"/>
        <v>2735265691.3099999</v>
      </c>
    </row>
    <row r="40" spans="1:7" s="48" customFormat="1" ht="12.75" customHeight="1" x14ac:dyDescent="0.2">
      <c r="A40" s="49" t="s">
        <v>48</v>
      </c>
      <c r="B40" s="37">
        <v>3048375.8</v>
      </c>
      <c r="C40" s="23">
        <v>52812</v>
      </c>
      <c r="D40" s="34"/>
      <c r="E40" s="34"/>
      <c r="F40" s="34"/>
      <c r="G40" s="43">
        <f t="shared" si="3"/>
        <v>3101187.8</v>
      </c>
    </row>
    <row r="41" spans="1:7" s="48" customFormat="1" ht="12.75" customHeight="1" x14ac:dyDescent="0.2">
      <c r="A41" s="49" t="s">
        <v>49</v>
      </c>
      <c r="B41" s="37">
        <v>65617311.32</v>
      </c>
      <c r="C41" s="23">
        <v>1103040</v>
      </c>
      <c r="D41" s="34"/>
      <c r="E41" s="34"/>
      <c r="F41" s="34"/>
      <c r="G41" s="43">
        <f t="shared" si="3"/>
        <v>66720351.32</v>
      </c>
    </row>
    <row r="42" spans="1:7" s="48" customFormat="1" ht="12.75" customHeight="1" x14ac:dyDescent="0.2">
      <c r="A42" s="49" t="s">
        <v>50</v>
      </c>
      <c r="B42" s="37">
        <v>217259558.56</v>
      </c>
      <c r="C42" s="23">
        <v>3838194</v>
      </c>
      <c r="D42" s="34"/>
      <c r="E42" s="34"/>
      <c r="F42" s="34"/>
      <c r="G42" s="43">
        <f t="shared" si="3"/>
        <v>221097752.56</v>
      </c>
    </row>
    <row r="43" spans="1:7" s="48" customFormat="1" ht="12.75" customHeight="1" x14ac:dyDescent="0.2">
      <c r="A43" s="49" t="s">
        <v>51</v>
      </c>
      <c r="B43" s="51">
        <v>6978876.04</v>
      </c>
      <c r="C43" s="23">
        <v>0</v>
      </c>
      <c r="D43" s="34"/>
      <c r="E43" s="34"/>
      <c r="F43" s="34"/>
      <c r="G43" s="43">
        <f t="shared" si="3"/>
        <v>6978876.04</v>
      </c>
    </row>
    <row r="44" spans="1:7" s="48" customFormat="1" ht="12.75" customHeight="1" x14ac:dyDescent="0.2">
      <c r="A44" s="49" t="s">
        <v>52</v>
      </c>
      <c r="B44" s="51">
        <v>126078423.91</v>
      </c>
      <c r="C44" s="23">
        <v>2042190</v>
      </c>
      <c r="D44" s="34"/>
      <c r="E44" s="34"/>
      <c r="F44" s="34"/>
      <c r="G44" s="43">
        <f t="shared" si="3"/>
        <v>128120613.91</v>
      </c>
    </row>
    <row r="45" spans="1:7" s="48" customFormat="1" ht="12.75" customHeight="1" x14ac:dyDescent="0.2">
      <c r="A45" s="49" t="s">
        <v>53</v>
      </c>
      <c r="B45" s="51">
        <v>1240241880.1600001</v>
      </c>
      <c r="C45" s="23">
        <v>20662765</v>
      </c>
      <c r="D45" s="34"/>
      <c r="E45" s="34"/>
      <c r="F45" s="34"/>
      <c r="G45" s="43">
        <f t="shared" si="3"/>
        <v>1260904645.1600001</v>
      </c>
    </row>
    <row r="46" spans="1:7" s="48" customFormat="1" ht="12.75" customHeight="1" x14ac:dyDescent="0.2">
      <c r="A46" s="49" t="s">
        <v>54</v>
      </c>
      <c r="B46" s="19">
        <v>15533726.5</v>
      </c>
      <c r="C46" s="23">
        <v>274374</v>
      </c>
      <c r="D46" s="34"/>
      <c r="E46" s="34"/>
      <c r="F46" s="34"/>
      <c r="G46" s="43">
        <f t="shared" si="3"/>
        <v>15808100.5</v>
      </c>
    </row>
    <row r="47" spans="1:7" s="48" customFormat="1" ht="12.75" customHeight="1" x14ac:dyDescent="0.2">
      <c r="A47" s="49" t="s">
        <v>55</v>
      </c>
      <c r="B47" s="37">
        <v>1841584951.5899999</v>
      </c>
      <c r="C47" s="23">
        <v>31083628.5</v>
      </c>
      <c r="D47" s="34"/>
      <c r="E47" s="34"/>
      <c r="F47" s="34"/>
      <c r="G47" s="43">
        <f t="shared" si="3"/>
        <v>1872668580.0899999</v>
      </c>
    </row>
    <row r="48" spans="1:7" s="48" customFormat="1" ht="12.75" customHeight="1" x14ac:dyDescent="0.2">
      <c r="A48" s="49" t="s">
        <v>56</v>
      </c>
      <c r="B48" s="19">
        <v>23529613.68</v>
      </c>
      <c r="C48" s="23">
        <v>0</v>
      </c>
      <c r="D48" s="34"/>
      <c r="E48" s="34"/>
      <c r="F48" s="34"/>
      <c r="G48" s="43">
        <f t="shared" si="3"/>
        <v>23529613.68</v>
      </c>
    </row>
    <row r="49" spans="1:11" s="48" customFormat="1" ht="12.75" customHeight="1" x14ac:dyDescent="0.2">
      <c r="A49" s="49" t="s">
        <v>57</v>
      </c>
      <c r="B49" s="37">
        <v>30764300</v>
      </c>
      <c r="C49" s="23">
        <v>0</v>
      </c>
      <c r="D49" s="34"/>
      <c r="E49" s="34"/>
      <c r="F49" s="34"/>
      <c r="G49" s="43">
        <f t="shared" si="3"/>
        <v>30764300</v>
      </c>
    </row>
    <row r="50" spans="1:11" s="48" customFormat="1" ht="12.75" customHeight="1" x14ac:dyDescent="0.2">
      <c r="A50" s="49" t="s">
        <v>58</v>
      </c>
      <c r="B50" s="37">
        <v>10704000</v>
      </c>
      <c r="C50" s="23">
        <v>0</v>
      </c>
      <c r="D50" s="34"/>
      <c r="E50" s="34"/>
      <c r="F50" s="34"/>
      <c r="G50" s="43">
        <f>SUM(B50:F50)</f>
        <v>10704000</v>
      </c>
    </row>
    <row r="51" spans="1:11" s="48" customFormat="1" ht="12.75" customHeight="1" x14ac:dyDescent="0.2">
      <c r="A51" s="49" t="s">
        <v>59</v>
      </c>
      <c r="B51" s="37">
        <v>14273000</v>
      </c>
      <c r="C51" s="23">
        <v>0</v>
      </c>
      <c r="D51" s="34"/>
      <c r="E51" s="34"/>
      <c r="F51" s="34"/>
      <c r="G51" s="43">
        <f>SUM(B51:F51)</f>
        <v>14273000</v>
      </c>
    </row>
    <row r="52" spans="1:11" s="48" customFormat="1" ht="12.75" customHeight="1" x14ac:dyDescent="0.2">
      <c r="A52" s="49" t="s">
        <v>60</v>
      </c>
      <c r="B52" s="19">
        <v>25868111.789999999</v>
      </c>
      <c r="C52" s="23">
        <v>413766</v>
      </c>
      <c r="D52" s="34"/>
      <c r="E52" s="34"/>
      <c r="F52" s="34"/>
      <c r="G52" s="43">
        <f t="shared" si="3"/>
        <v>26281877.789999999</v>
      </c>
      <c r="K52" s="52"/>
    </row>
    <row r="53" spans="1:11" ht="12.75" customHeight="1" x14ac:dyDescent="0.2">
      <c r="A53" s="49" t="s">
        <v>61</v>
      </c>
      <c r="B53" s="19">
        <v>59254056.380000003</v>
      </c>
      <c r="C53" s="23">
        <v>1045598</v>
      </c>
      <c r="D53" s="34"/>
      <c r="E53" s="34"/>
      <c r="F53" s="34"/>
      <c r="G53" s="46">
        <f t="shared" si="3"/>
        <v>60299654.380000003</v>
      </c>
    </row>
    <row r="54" spans="1:11" ht="12" customHeight="1" x14ac:dyDescent="0.2">
      <c r="A54" s="25" t="s">
        <v>62</v>
      </c>
      <c r="B54" s="37">
        <v>69189450.549999997</v>
      </c>
      <c r="C54" s="23">
        <v>1122885</v>
      </c>
      <c r="D54" s="34"/>
      <c r="E54" s="34"/>
      <c r="F54" s="34"/>
      <c r="G54" s="46">
        <f t="shared" si="3"/>
        <v>70312335.549999997</v>
      </c>
    </row>
    <row r="55" spans="1:11" ht="12.75" customHeight="1" x14ac:dyDescent="0.2">
      <c r="A55" s="25" t="s">
        <v>63</v>
      </c>
      <c r="B55" s="37">
        <v>0</v>
      </c>
      <c r="C55" s="23">
        <v>0</v>
      </c>
      <c r="D55" s="37">
        <v>51338968</v>
      </c>
      <c r="E55" s="34"/>
      <c r="F55" s="34"/>
      <c r="G55" s="46">
        <f t="shared" si="3"/>
        <v>51338968</v>
      </c>
    </row>
    <row r="56" spans="1:11" ht="12.75" customHeight="1" x14ac:dyDescent="0.2">
      <c r="A56" s="25" t="s">
        <v>64</v>
      </c>
      <c r="B56" s="37"/>
      <c r="C56" s="23"/>
      <c r="D56" s="23">
        <v>0</v>
      </c>
      <c r="E56" s="36"/>
      <c r="F56" s="34"/>
      <c r="G56" s="46">
        <f t="shared" si="3"/>
        <v>0</v>
      </c>
    </row>
    <row r="57" spans="1:11" ht="12.75" customHeight="1" x14ac:dyDescent="0.2">
      <c r="A57" s="25" t="s">
        <v>65</v>
      </c>
      <c r="B57" s="37"/>
      <c r="C57" s="23">
        <v>0</v>
      </c>
      <c r="D57" s="34"/>
      <c r="E57" s="37">
        <v>376876080.36000001</v>
      </c>
      <c r="F57" s="23"/>
      <c r="G57" s="46">
        <f t="shared" si="3"/>
        <v>376876080.36000001</v>
      </c>
    </row>
    <row r="58" spans="1:11" ht="12.75" customHeight="1" x14ac:dyDescent="0.2">
      <c r="A58" s="25" t="s">
        <v>66</v>
      </c>
      <c r="B58" s="37"/>
      <c r="C58" s="53">
        <v>0</v>
      </c>
      <c r="D58" s="34"/>
      <c r="E58" s="37"/>
      <c r="F58" s="37">
        <v>55541286.890000001</v>
      </c>
      <c r="G58" s="46">
        <f t="shared" si="3"/>
        <v>55541286.890000001</v>
      </c>
    </row>
    <row r="59" spans="1:11" ht="27" customHeight="1" x14ac:dyDescent="0.25">
      <c r="A59" s="54" t="s">
        <v>24</v>
      </c>
      <c r="B59" s="28">
        <f t="shared" ref="B59:G59" si="4">SUM(B28:B58)</f>
        <v>8225206495.4000006</v>
      </c>
      <c r="C59" s="28">
        <f t="shared" si="4"/>
        <v>135138886.5</v>
      </c>
      <c r="D59" s="28">
        <f t="shared" si="4"/>
        <v>51338968</v>
      </c>
      <c r="E59" s="28">
        <f t="shared" si="4"/>
        <v>376876080.36000001</v>
      </c>
      <c r="F59" s="28">
        <f t="shared" si="4"/>
        <v>55541286.890000001</v>
      </c>
      <c r="G59" s="55">
        <f t="shared" si="4"/>
        <v>8844101717.1499996</v>
      </c>
      <c r="H59" s="9"/>
    </row>
    <row r="60" spans="1:11" x14ac:dyDescent="0.2">
      <c r="B60" s="9"/>
      <c r="C60" s="56"/>
      <c r="G60" s="56"/>
    </row>
    <row r="61" spans="1:11" ht="15.75" x14ac:dyDescent="0.25">
      <c r="B61" s="9"/>
      <c r="C61" s="21"/>
      <c r="G61" s="5"/>
    </row>
    <row r="62" spans="1:11" ht="15.75" x14ac:dyDescent="0.25">
      <c r="B62" s="9"/>
      <c r="C62" s="21"/>
      <c r="E62" s="9"/>
      <c r="F62" s="5"/>
      <c r="G62" s="9"/>
    </row>
    <row r="63" spans="1:11" x14ac:dyDescent="0.2">
      <c r="B63" s="9"/>
      <c r="F63" s="9"/>
      <c r="G63" s="9"/>
    </row>
    <row r="64" spans="1:11" ht="15.75" x14ac:dyDescent="0.25">
      <c r="B64" s="5"/>
      <c r="C64" s="9"/>
    </row>
    <row r="65" spans="1:7" x14ac:dyDescent="0.2">
      <c r="B65" s="9"/>
      <c r="G65" s="9"/>
    </row>
    <row r="66" spans="1:7" ht="15.75" x14ac:dyDescent="0.25">
      <c r="B66" s="9"/>
      <c r="D66" s="5"/>
    </row>
    <row r="67" spans="1:7" ht="15.75" x14ac:dyDescent="0.25">
      <c r="B67" s="9"/>
      <c r="D67" s="5"/>
      <c r="E67" s="9"/>
    </row>
    <row r="68" spans="1:7" ht="15.75" x14ac:dyDescent="0.25">
      <c r="B68" s="9"/>
      <c r="C68" s="57"/>
      <c r="D68" s="5"/>
    </row>
    <row r="69" spans="1:7" ht="15.75" x14ac:dyDescent="0.25">
      <c r="B69" s="9"/>
      <c r="C69" s="5"/>
      <c r="D69" s="5"/>
    </row>
    <row r="70" spans="1:7" ht="15.75" x14ac:dyDescent="0.25">
      <c r="B70" s="5"/>
      <c r="C70" s="5"/>
      <c r="D70" s="5"/>
    </row>
    <row r="71" spans="1:7" ht="15.75" x14ac:dyDescent="0.25">
      <c r="B71" s="9"/>
      <c r="C71" s="5"/>
      <c r="D71" s="5"/>
    </row>
    <row r="72" spans="1:7" ht="15.75" x14ac:dyDescent="0.25">
      <c r="C72" s="5"/>
    </row>
    <row r="73" spans="1:7" ht="15.75" x14ac:dyDescent="0.25">
      <c r="B73" s="5"/>
      <c r="C73" s="5"/>
    </row>
    <row r="74" spans="1:7" ht="15.75" x14ac:dyDescent="0.25">
      <c r="B74" s="5"/>
      <c r="C74" s="5"/>
    </row>
    <row r="75" spans="1:7" ht="15.75" x14ac:dyDescent="0.25">
      <c r="B75" s="5"/>
      <c r="C75" s="5"/>
    </row>
    <row r="76" spans="1:7" x14ac:dyDescent="0.2">
      <c r="A76" s="48"/>
      <c r="B76" s="52"/>
      <c r="C76" s="52"/>
      <c r="D76" s="48"/>
    </row>
    <row r="77" spans="1:7" x14ac:dyDescent="0.2">
      <c r="A77" s="48"/>
      <c r="B77" s="52"/>
      <c r="C77" s="52"/>
      <c r="D77" s="48"/>
    </row>
    <row r="78" spans="1:7" x14ac:dyDescent="0.2">
      <c r="A78" s="48"/>
      <c r="B78" s="52"/>
      <c r="C78" s="52"/>
      <c r="D78" s="48"/>
    </row>
    <row r="79" spans="1:7" x14ac:dyDescent="0.2">
      <c r="A79" s="48"/>
      <c r="B79" s="52"/>
      <c r="C79" s="52"/>
      <c r="D79" s="48"/>
    </row>
    <row r="80" spans="1:7" x14ac:dyDescent="0.2">
      <c r="A80" s="48"/>
      <c r="B80" s="52"/>
      <c r="C80" s="52"/>
      <c r="D80" s="48"/>
    </row>
    <row r="81" spans="1:4" x14ac:dyDescent="0.2">
      <c r="A81" s="48"/>
      <c r="B81" s="52"/>
      <c r="C81" s="52"/>
      <c r="D81" s="48"/>
    </row>
    <row r="82" spans="1:4" x14ac:dyDescent="0.2">
      <c r="A82" s="48"/>
      <c r="B82" s="52"/>
      <c r="C82" s="52"/>
      <c r="D82" s="48"/>
    </row>
    <row r="83" spans="1:4" x14ac:dyDescent="0.2">
      <c r="A83" s="48"/>
      <c r="B83" s="48"/>
      <c r="C83" s="52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52"/>
      <c r="D85" s="48"/>
    </row>
    <row r="86" spans="1:4" x14ac:dyDescent="0.2">
      <c r="A86" s="48"/>
      <c r="B86" s="48"/>
      <c r="C86" s="52"/>
      <c r="D86" s="48"/>
    </row>
    <row r="87" spans="1:4" x14ac:dyDescent="0.2">
      <c r="A87" s="48"/>
      <c r="B87" s="52"/>
      <c r="C87" s="52"/>
      <c r="D87" s="48"/>
    </row>
    <row r="88" spans="1:4" x14ac:dyDescent="0.2">
      <c r="A88" s="48"/>
      <c r="B88" s="48"/>
      <c r="C88" s="52"/>
      <c r="D88" s="48"/>
    </row>
    <row r="89" spans="1:4" x14ac:dyDescent="0.2">
      <c r="A89" s="48"/>
      <c r="B89" s="58"/>
      <c r="C89" s="52"/>
      <c r="D89" s="48"/>
    </row>
    <row r="90" spans="1:4" x14ac:dyDescent="0.2">
      <c r="A90" s="48"/>
      <c r="B90" s="48"/>
      <c r="C90" s="52"/>
      <c r="D90" s="48"/>
    </row>
    <row r="91" spans="1:4" x14ac:dyDescent="0.2">
      <c r="A91" s="48"/>
      <c r="B91" s="48"/>
      <c r="C91" s="52"/>
      <c r="D91" s="48"/>
    </row>
    <row r="92" spans="1:4" x14ac:dyDescent="0.2">
      <c r="A92" s="48"/>
      <c r="B92" s="48"/>
      <c r="C92" s="52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52"/>
      <c r="D95" s="48"/>
    </row>
    <row r="96" spans="1:4" x14ac:dyDescent="0.2">
      <c r="A96" s="48"/>
      <c r="B96" s="48"/>
      <c r="C96" s="52"/>
      <c r="D96" s="48"/>
    </row>
    <row r="97" spans="1:4" x14ac:dyDescent="0.2">
      <c r="A97" s="48"/>
      <c r="B97" s="48"/>
      <c r="C97" s="52"/>
      <c r="D97" s="48"/>
    </row>
    <row r="98" spans="1:4" x14ac:dyDescent="0.2">
      <c r="A98" s="48"/>
      <c r="B98" s="48"/>
      <c r="C98" s="52"/>
      <c r="D98" s="48"/>
    </row>
    <row r="99" spans="1:4" x14ac:dyDescent="0.2">
      <c r="A99" s="48"/>
      <c r="B99" s="48"/>
      <c r="C99" s="52"/>
      <c r="D99" s="48"/>
    </row>
    <row r="100" spans="1:4" x14ac:dyDescent="0.2">
      <c r="A100" s="48"/>
      <c r="B100" s="48"/>
      <c r="C100" s="52"/>
      <c r="D100" s="48"/>
    </row>
    <row r="101" spans="1:4" x14ac:dyDescent="0.2">
      <c r="A101" s="48"/>
      <c r="B101" s="48"/>
      <c r="C101" s="52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2018-03-15T14:51:55Z</dcterms:created>
  <dcterms:modified xsi:type="dcterms:W3CDTF">2018-03-15T14:52:17Z</dcterms:modified>
</cp:coreProperties>
</file>