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pto Planificación\DPTO PYD\PE - POA - BSC\POA\POA 2016\6. Formulación Presupuesto Fisico 2016\"/>
    </mc:Choice>
  </mc:AlternateContent>
  <bookViews>
    <workbookView xWindow="120" yWindow="120" windowWidth="11910" windowHeight="5595" tabRatio="1000" firstSheet="1" activeTab="1"/>
  </bookViews>
  <sheets>
    <sheet name="PACC - SNCC.F.053" sheetId="1" r:id="rId1"/>
    <sheet name="PACC - SNCC.F.053 (3)" sheetId="3" r:id="rId2"/>
    <sheet name="PACC - SNCC.F.053 (4)" sheetId="5" r:id="rId3"/>
    <sheet name="Sheet1" sheetId="4" r:id="rId4"/>
  </sheets>
  <definedNames>
    <definedName name="_xlnm._FilterDatabase" localSheetId="0" hidden="1">'PACC - SNCC.F.053'!$A$10:$O$146</definedName>
    <definedName name="_xlnm._FilterDatabase" localSheetId="1" hidden="1">'PACC - SNCC.F.053 (3)'!$A$10:$O$308</definedName>
    <definedName name="_xlnm._FilterDatabase" localSheetId="2" hidden="1">'PACC - SNCC.F.053 (4)'!$A$10:$O$308</definedName>
    <definedName name="_xlnm.Print_Area" localSheetId="1">'PACC - SNCC.F.053 (3)'!$A$1:$O$362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S11" i="5" l="1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H308" i="5"/>
  <c r="J308" i="5" s="1"/>
  <c r="H307" i="5"/>
  <c r="J307" i="5" s="1"/>
  <c r="H306" i="5"/>
  <c r="J306" i="5" s="1"/>
  <c r="H305" i="5"/>
  <c r="J305" i="5" s="1"/>
  <c r="H304" i="5"/>
  <c r="J304" i="5" s="1"/>
  <c r="K304" i="5" s="1"/>
  <c r="H303" i="5"/>
  <c r="J303" i="5" s="1"/>
  <c r="K303" i="5" s="1"/>
  <c r="H302" i="5"/>
  <c r="J302" i="5" s="1"/>
  <c r="K302" i="5" s="1"/>
  <c r="H301" i="5"/>
  <c r="J301" i="5" s="1"/>
  <c r="H300" i="5"/>
  <c r="J300" i="5" s="1"/>
  <c r="H299" i="5"/>
  <c r="J299" i="5" s="1"/>
  <c r="H298" i="5"/>
  <c r="J298" i="5" s="1"/>
  <c r="H297" i="5"/>
  <c r="J297" i="5" s="1"/>
  <c r="H296" i="5"/>
  <c r="J296" i="5" s="1"/>
  <c r="H295" i="5"/>
  <c r="J295" i="5" s="1"/>
  <c r="K295" i="5" s="1"/>
  <c r="H294" i="5"/>
  <c r="J294" i="5" s="1"/>
  <c r="H293" i="5"/>
  <c r="J293" i="5" s="1"/>
  <c r="H292" i="5"/>
  <c r="J292" i="5" s="1"/>
  <c r="H291" i="5"/>
  <c r="J291" i="5" s="1"/>
  <c r="H290" i="5"/>
  <c r="J290" i="5" s="1"/>
  <c r="H289" i="5"/>
  <c r="J289" i="5" s="1"/>
  <c r="H288" i="5"/>
  <c r="J288" i="5" s="1"/>
  <c r="H287" i="5"/>
  <c r="J287" i="5" s="1"/>
  <c r="H286" i="5"/>
  <c r="J286" i="5" s="1"/>
  <c r="H285" i="5"/>
  <c r="J285" i="5" s="1"/>
  <c r="H284" i="5"/>
  <c r="J284" i="5" s="1"/>
  <c r="H283" i="5"/>
  <c r="J283" i="5" s="1"/>
  <c r="H282" i="5"/>
  <c r="J282" i="5" s="1"/>
  <c r="H281" i="5"/>
  <c r="J281" i="5" s="1"/>
  <c r="H280" i="5"/>
  <c r="J280" i="5" s="1"/>
  <c r="H279" i="5"/>
  <c r="J279" i="5" s="1"/>
  <c r="H278" i="5"/>
  <c r="J278" i="5" s="1"/>
  <c r="H277" i="5"/>
  <c r="J277" i="5" s="1"/>
  <c r="H276" i="5"/>
  <c r="J276" i="5" s="1"/>
  <c r="H275" i="5"/>
  <c r="J275" i="5" s="1"/>
  <c r="H274" i="5"/>
  <c r="J274" i="5" s="1"/>
  <c r="H273" i="5"/>
  <c r="J273" i="5" s="1"/>
  <c r="H272" i="5"/>
  <c r="J272" i="5" s="1"/>
  <c r="H271" i="5"/>
  <c r="J271" i="5" s="1"/>
  <c r="H270" i="5"/>
  <c r="J270" i="5" s="1"/>
  <c r="H269" i="5"/>
  <c r="J269" i="5" s="1"/>
  <c r="H268" i="5"/>
  <c r="J268" i="5" s="1"/>
  <c r="H267" i="5"/>
  <c r="J267" i="5" s="1"/>
  <c r="H266" i="5"/>
  <c r="J266" i="5" s="1"/>
  <c r="H265" i="5"/>
  <c r="J265" i="5" s="1"/>
  <c r="H264" i="5"/>
  <c r="J264" i="5" s="1"/>
  <c r="H263" i="5"/>
  <c r="J263" i="5" s="1"/>
  <c r="H262" i="5"/>
  <c r="J262" i="5" s="1"/>
  <c r="H261" i="5"/>
  <c r="J261" i="5" s="1"/>
  <c r="K261" i="5" s="1"/>
  <c r="H260" i="5"/>
  <c r="J260" i="5" s="1"/>
  <c r="H259" i="5"/>
  <c r="J259" i="5" s="1"/>
  <c r="H258" i="5"/>
  <c r="J258" i="5" s="1"/>
  <c r="H257" i="5"/>
  <c r="J257" i="5" s="1"/>
  <c r="H256" i="5"/>
  <c r="J256" i="5" s="1"/>
  <c r="H255" i="5"/>
  <c r="J255" i="5" s="1"/>
  <c r="K255" i="5" s="1"/>
  <c r="H254" i="5"/>
  <c r="J254" i="5" s="1"/>
  <c r="H253" i="5"/>
  <c r="J253" i="5" s="1"/>
  <c r="H252" i="5"/>
  <c r="J252" i="5" s="1"/>
  <c r="H251" i="5"/>
  <c r="J251" i="5" s="1"/>
  <c r="H250" i="5"/>
  <c r="J250" i="5" s="1"/>
  <c r="H249" i="5"/>
  <c r="J249" i="5" s="1"/>
  <c r="H248" i="5"/>
  <c r="J248" i="5" s="1"/>
  <c r="H247" i="5"/>
  <c r="J247" i="5" s="1"/>
  <c r="H246" i="5"/>
  <c r="J246" i="5" s="1"/>
  <c r="H245" i="5"/>
  <c r="J245" i="5" s="1"/>
  <c r="H244" i="5"/>
  <c r="J244" i="5" s="1"/>
  <c r="H243" i="5"/>
  <c r="J243" i="5" s="1"/>
  <c r="H242" i="5"/>
  <c r="J242" i="5" s="1"/>
  <c r="H241" i="5"/>
  <c r="J241" i="5" s="1"/>
  <c r="H240" i="5"/>
  <c r="J240" i="5" s="1"/>
  <c r="H239" i="5"/>
  <c r="J239" i="5" s="1"/>
  <c r="H238" i="5"/>
  <c r="J238" i="5" s="1"/>
  <c r="H237" i="5"/>
  <c r="J237" i="5" s="1"/>
  <c r="H236" i="5"/>
  <c r="J236" i="5" s="1"/>
  <c r="H235" i="5"/>
  <c r="J235" i="5" s="1"/>
  <c r="H234" i="5"/>
  <c r="J234" i="5" s="1"/>
  <c r="H233" i="5"/>
  <c r="J233" i="5" s="1"/>
  <c r="H232" i="5"/>
  <c r="J232" i="5" s="1"/>
  <c r="H231" i="5"/>
  <c r="J231" i="5" s="1"/>
  <c r="H230" i="5"/>
  <c r="J230" i="5" s="1"/>
  <c r="H229" i="5"/>
  <c r="J229" i="5" s="1"/>
  <c r="H228" i="5"/>
  <c r="J228" i="5" s="1"/>
  <c r="H227" i="5"/>
  <c r="J227" i="5" s="1"/>
  <c r="H226" i="5"/>
  <c r="J226" i="5" s="1"/>
  <c r="H225" i="5"/>
  <c r="J225" i="5" s="1"/>
  <c r="H224" i="5"/>
  <c r="J224" i="5" s="1"/>
  <c r="H223" i="5"/>
  <c r="J223" i="5" s="1"/>
  <c r="H222" i="5"/>
  <c r="J222" i="5" s="1"/>
  <c r="H221" i="5"/>
  <c r="J221" i="5" s="1"/>
  <c r="H220" i="5"/>
  <c r="J220" i="5" s="1"/>
  <c r="H219" i="5"/>
  <c r="J219" i="5" s="1"/>
  <c r="H218" i="5"/>
  <c r="J218" i="5" s="1"/>
  <c r="H217" i="5"/>
  <c r="J217" i="5" s="1"/>
  <c r="H216" i="5"/>
  <c r="J216" i="5" s="1"/>
  <c r="H215" i="5"/>
  <c r="J215" i="5" s="1"/>
  <c r="H214" i="5"/>
  <c r="J214" i="5" s="1"/>
  <c r="H213" i="5"/>
  <c r="J213" i="5" s="1"/>
  <c r="H212" i="5"/>
  <c r="J212" i="5" s="1"/>
  <c r="H211" i="5"/>
  <c r="J211" i="5" s="1"/>
  <c r="H210" i="5"/>
  <c r="J210" i="5" s="1"/>
  <c r="H209" i="5"/>
  <c r="J209" i="5" s="1"/>
  <c r="K209" i="5" s="1"/>
  <c r="H208" i="5"/>
  <c r="J208" i="5" s="1"/>
  <c r="K208" i="5" s="1"/>
  <c r="H207" i="5"/>
  <c r="J207" i="5" s="1"/>
  <c r="K207" i="5" s="1"/>
  <c r="H206" i="5"/>
  <c r="J206" i="5" s="1"/>
  <c r="H205" i="5"/>
  <c r="J205" i="5" s="1"/>
  <c r="H204" i="5"/>
  <c r="J204" i="5" s="1"/>
  <c r="H203" i="5"/>
  <c r="J203" i="5" s="1"/>
  <c r="H202" i="5"/>
  <c r="J202" i="5" s="1"/>
  <c r="H201" i="5"/>
  <c r="J201" i="5" s="1"/>
  <c r="H200" i="5"/>
  <c r="J200" i="5" s="1"/>
  <c r="H199" i="5"/>
  <c r="J199" i="5" s="1"/>
  <c r="H198" i="5"/>
  <c r="J198" i="5" s="1"/>
  <c r="H197" i="5"/>
  <c r="J197" i="5" s="1"/>
  <c r="K197" i="5" s="1"/>
  <c r="H196" i="5"/>
  <c r="J196" i="5" s="1"/>
  <c r="H195" i="5"/>
  <c r="J195" i="5" s="1"/>
  <c r="H194" i="5"/>
  <c r="J194" i="5" s="1"/>
  <c r="H193" i="5"/>
  <c r="J193" i="5" s="1"/>
  <c r="K193" i="5" s="1"/>
  <c r="H192" i="5"/>
  <c r="J192" i="5" s="1"/>
  <c r="H191" i="5"/>
  <c r="J191" i="5" s="1"/>
  <c r="H190" i="5"/>
  <c r="J190" i="5" s="1"/>
  <c r="H189" i="5"/>
  <c r="J189" i="5" s="1"/>
  <c r="K189" i="5" s="1"/>
  <c r="H188" i="5"/>
  <c r="J188" i="5" s="1"/>
  <c r="H187" i="5"/>
  <c r="J187" i="5" s="1"/>
  <c r="K187" i="5" s="1"/>
  <c r="H186" i="5"/>
  <c r="J186" i="5" s="1"/>
  <c r="H185" i="5"/>
  <c r="J185" i="5" s="1"/>
  <c r="H184" i="5"/>
  <c r="J184" i="5" s="1"/>
  <c r="H183" i="5"/>
  <c r="J183" i="5" s="1"/>
  <c r="H182" i="5"/>
  <c r="J182" i="5" s="1"/>
  <c r="H181" i="5"/>
  <c r="J181" i="5" s="1"/>
  <c r="H180" i="5"/>
  <c r="J180" i="5" s="1"/>
  <c r="H179" i="5"/>
  <c r="J179" i="5" s="1"/>
  <c r="H178" i="5"/>
  <c r="J178" i="5" s="1"/>
  <c r="H177" i="5"/>
  <c r="J177" i="5" s="1"/>
  <c r="H176" i="5"/>
  <c r="J176" i="5" s="1"/>
  <c r="H175" i="5"/>
  <c r="J175" i="5" s="1"/>
  <c r="H174" i="5"/>
  <c r="J174" i="5" s="1"/>
  <c r="H173" i="5"/>
  <c r="J173" i="5" s="1"/>
  <c r="H172" i="5"/>
  <c r="J172" i="5" s="1"/>
  <c r="H171" i="5"/>
  <c r="J171" i="5" s="1"/>
  <c r="H170" i="5"/>
  <c r="J170" i="5" s="1"/>
  <c r="H169" i="5"/>
  <c r="J169" i="5" s="1"/>
  <c r="H168" i="5"/>
  <c r="J168" i="5" s="1"/>
  <c r="H167" i="5"/>
  <c r="J167" i="5" s="1"/>
  <c r="H166" i="5"/>
  <c r="J166" i="5" s="1"/>
  <c r="H165" i="5"/>
  <c r="J165" i="5" s="1"/>
  <c r="H164" i="5"/>
  <c r="J164" i="5" s="1"/>
  <c r="H163" i="5"/>
  <c r="J163" i="5" s="1"/>
  <c r="H162" i="5"/>
  <c r="J162" i="5" s="1"/>
  <c r="H161" i="5"/>
  <c r="J161" i="5" s="1"/>
  <c r="H160" i="5"/>
  <c r="J160" i="5" s="1"/>
  <c r="H159" i="5"/>
  <c r="J159" i="5" s="1"/>
  <c r="H158" i="5"/>
  <c r="J158" i="5" s="1"/>
  <c r="H157" i="5"/>
  <c r="J157" i="5" s="1"/>
  <c r="H156" i="5"/>
  <c r="J156" i="5" s="1"/>
  <c r="H155" i="5"/>
  <c r="J155" i="5" s="1"/>
  <c r="H154" i="5"/>
  <c r="J154" i="5" s="1"/>
  <c r="H153" i="5"/>
  <c r="J153" i="5" s="1"/>
  <c r="H152" i="5"/>
  <c r="J152" i="5" s="1"/>
  <c r="H151" i="5"/>
  <c r="J151" i="5" s="1"/>
  <c r="H150" i="5"/>
  <c r="J150" i="5" s="1"/>
  <c r="H149" i="5"/>
  <c r="J149" i="5" s="1"/>
  <c r="H148" i="5"/>
  <c r="J148" i="5" s="1"/>
  <c r="H147" i="5"/>
  <c r="J147" i="5" s="1"/>
  <c r="H146" i="5"/>
  <c r="J146" i="5" s="1"/>
  <c r="H145" i="5"/>
  <c r="J145" i="5" s="1"/>
  <c r="H144" i="5"/>
  <c r="J144" i="5" s="1"/>
  <c r="H143" i="5"/>
  <c r="J143" i="5" s="1"/>
  <c r="H142" i="5"/>
  <c r="J142" i="5" s="1"/>
  <c r="H141" i="5"/>
  <c r="J141" i="5" s="1"/>
  <c r="H140" i="5"/>
  <c r="J140" i="5" s="1"/>
  <c r="H139" i="5"/>
  <c r="J139" i="5" s="1"/>
  <c r="H138" i="5"/>
  <c r="J138" i="5" s="1"/>
  <c r="H137" i="5"/>
  <c r="J137" i="5" s="1"/>
  <c r="H136" i="5"/>
  <c r="J136" i="5" s="1"/>
  <c r="H135" i="5"/>
  <c r="J135" i="5" s="1"/>
  <c r="H134" i="5"/>
  <c r="J134" i="5" s="1"/>
  <c r="H133" i="5"/>
  <c r="J133" i="5" s="1"/>
  <c r="H132" i="5"/>
  <c r="J132" i="5" s="1"/>
  <c r="H131" i="5"/>
  <c r="J131" i="5" s="1"/>
  <c r="H130" i="5"/>
  <c r="J130" i="5" s="1"/>
  <c r="H129" i="5"/>
  <c r="J129" i="5" s="1"/>
  <c r="H128" i="5"/>
  <c r="J128" i="5" s="1"/>
  <c r="H127" i="5"/>
  <c r="J127" i="5" s="1"/>
  <c r="H126" i="5"/>
  <c r="J126" i="5" s="1"/>
  <c r="H125" i="5"/>
  <c r="J125" i="5" s="1"/>
  <c r="H124" i="5"/>
  <c r="J124" i="5" s="1"/>
  <c r="H123" i="5"/>
  <c r="J123" i="5" s="1"/>
  <c r="H122" i="5"/>
  <c r="J122" i="5" s="1"/>
  <c r="H121" i="5"/>
  <c r="J121" i="5" s="1"/>
  <c r="H120" i="5"/>
  <c r="J120" i="5" s="1"/>
  <c r="H119" i="5"/>
  <c r="J119" i="5" s="1"/>
  <c r="H118" i="5"/>
  <c r="J118" i="5" s="1"/>
  <c r="H117" i="5"/>
  <c r="J117" i="5" s="1"/>
  <c r="H116" i="5"/>
  <c r="J116" i="5" s="1"/>
  <c r="H115" i="5"/>
  <c r="J115" i="5" s="1"/>
  <c r="H114" i="5"/>
  <c r="J114" i="5" s="1"/>
  <c r="H113" i="5"/>
  <c r="J113" i="5" s="1"/>
  <c r="H112" i="5"/>
  <c r="J112" i="5" s="1"/>
  <c r="H111" i="5"/>
  <c r="J111" i="5" s="1"/>
  <c r="H110" i="5"/>
  <c r="J110" i="5" s="1"/>
  <c r="H109" i="5"/>
  <c r="J109" i="5" s="1"/>
  <c r="H108" i="5"/>
  <c r="J108" i="5" s="1"/>
  <c r="H107" i="5"/>
  <c r="J107" i="5" s="1"/>
  <c r="H106" i="5"/>
  <c r="J106" i="5" s="1"/>
  <c r="H105" i="5"/>
  <c r="J105" i="5" s="1"/>
  <c r="J104" i="5"/>
  <c r="H104" i="5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H93" i="5"/>
  <c r="J93" i="5" s="1"/>
  <c r="H92" i="5"/>
  <c r="J92" i="5" s="1"/>
  <c r="H91" i="5"/>
  <c r="J91" i="5" s="1"/>
  <c r="H90" i="5"/>
  <c r="J90" i="5" s="1"/>
  <c r="H89" i="5"/>
  <c r="J89" i="5" s="1"/>
  <c r="H88" i="5"/>
  <c r="J88" i="5" s="1"/>
  <c r="H87" i="5"/>
  <c r="J87" i="5" s="1"/>
  <c r="H86" i="5"/>
  <c r="J86" i="5" s="1"/>
  <c r="H85" i="5"/>
  <c r="J85" i="5" s="1"/>
  <c r="H84" i="5"/>
  <c r="J84" i="5" s="1"/>
  <c r="H83" i="5"/>
  <c r="J83" i="5" s="1"/>
  <c r="H82" i="5"/>
  <c r="J82" i="5" s="1"/>
  <c r="H81" i="5"/>
  <c r="J81" i="5" s="1"/>
  <c r="H80" i="5"/>
  <c r="J80" i="5" s="1"/>
  <c r="H79" i="5"/>
  <c r="J79" i="5" s="1"/>
  <c r="H78" i="5"/>
  <c r="J78" i="5" s="1"/>
  <c r="H77" i="5"/>
  <c r="J77" i="5" s="1"/>
  <c r="H76" i="5"/>
  <c r="J76" i="5" s="1"/>
  <c r="H75" i="5"/>
  <c r="J75" i="5" s="1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K53" i="5" s="1"/>
  <c r="H52" i="5"/>
  <c r="J52" i="5" s="1"/>
  <c r="K52" i="5" s="1"/>
  <c r="H51" i="5"/>
  <c r="J51" i="5" s="1"/>
  <c r="K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K42" i="5" s="1"/>
  <c r="H41" i="5"/>
  <c r="J41" i="5" s="1"/>
  <c r="K41" i="5" s="1"/>
  <c r="H40" i="5"/>
  <c r="J40" i="5" s="1"/>
  <c r="H39" i="5"/>
  <c r="J39" i="5" s="1"/>
  <c r="H38" i="5"/>
  <c r="J38" i="5" s="1"/>
  <c r="H37" i="5"/>
  <c r="J37" i="5" s="1"/>
  <c r="H36" i="5"/>
  <c r="J36" i="5" s="1"/>
  <c r="K36" i="5" s="1"/>
  <c r="H35" i="5"/>
  <c r="J35" i="5" s="1"/>
  <c r="H34" i="5"/>
  <c r="J34" i="5" s="1"/>
  <c r="H33" i="5"/>
  <c r="J33" i="5" s="1"/>
  <c r="H32" i="5"/>
  <c r="J32" i="5" s="1"/>
  <c r="K32" i="5" s="1"/>
  <c r="H31" i="5"/>
  <c r="J31" i="5" s="1"/>
  <c r="H30" i="5"/>
  <c r="J30" i="5" s="1"/>
  <c r="K30" i="5" s="1"/>
  <c r="H29" i="5"/>
  <c r="J29" i="5" s="1"/>
  <c r="H28" i="5"/>
  <c r="J28" i="5" s="1"/>
  <c r="H27" i="5"/>
  <c r="J27" i="5" s="1"/>
  <c r="H26" i="5"/>
  <c r="J26" i="5" s="1"/>
  <c r="K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K58" i="5" l="1"/>
  <c r="K253" i="5"/>
  <c r="K49" i="5"/>
  <c r="K262" i="5"/>
  <c r="K296" i="5"/>
  <c r="K28" i="5"/>
  <c r="K256" i="5"/>
  <c r="K103" i="5"/>
  <c r="K289" i="5"/>
  <c r="K60" i="5"/>
  <c r="K244" i="5"/>
  <c r="K305" i="5"/>
  <c r="K199" i="5"/>
  <c r="K54" i="5"/>
  <c r="K292" i="5"/>
  <c r="K228" i="5"/>
  <c r="K43" i="5"/>
  <c r="K37" i="5"/>
  <c r="K98" i="5"/>
  <c r="K190" i="5"/>
  <c r="K212" i="5"/>
  <c r="K266" i="5"/>
  <c r="K248" i="5"/>
  <c r="K33" i="5"/>
  <c r="K67" i="5"/>
  <c r="K78" i="5"/>
  <c r="K183" i="5"/>
  <c r="K235" i="5"/>
  <c r="K11" i="5"/>
  <c r="K45" i="5"/>
  <c r="K194" i="5"/>
  <c r="H12" i="3"/>
  <c r="H13" i="3"/>
  <c r="H14" i="3"/>
  <c r="H15" i="3"/>
  <c r="H16" i="3"/>
  <c r="H17" i="3"/>
  <c r="H18" i="3"/>
  <c r="H19" i="3"/>
  <c r="H20" i="3"/>
  <c r="H21" i="3"/>
  <c r="H22" i="3"/>
  <c r="J22" i="3" s="1"/>
  <c r="H23" i="3"/>
  <c r="J23" i="3" s="1"/>
  <c r="H24" i="3"/>
  <c r="H25" i="3"/>
  <c r="J25" i="3" s="1"/>
  <c r="H26" i="3"/>
  <c r="J26" i="3" s="1"/>
  <c r="H27" i="3"/>
  <c r="H28" i="3"/>
  <c r="H29" i="3"/>
  <c r="H30" i="3"/>
  <c r="H31" i="3"/>
  <c r="H32" i="3"/>
  <c r="H33" i="3"/>
  <c r="H34" i="3"/>
  <c r="H35" i="3"/>
  <c r="H36" i="3"/>
  <c r="H37" i="3"/>
  <c r="H38" i="3"/>
  <c r="J38" i="3" s="1"/>
  <c r="H39" i="3"/>
  <c r="J39" i="3" s="1"/>
  <c r="H40" i="3"/>
  <c r="H41" i="3"/>
  <c r="J41" i="3" s="1"/>
  <c r="K41" i="3" s="1"/>
  <c r="H42" i="3"/>
  <c r="J42" i="3" s="1"/>
  <c r="K42" i="3" s="1"/>
  <c r="H43" i="3"/>
  <c r="H44" i="3"/>
  <c r="H45" i="3"/>
  <c r="H46" i="3"/>
  <c r="H47" i="3"/>
  <c r="H48" i="3"/>
  <c r="H49" i="3"/>
  <c r="J49" i="3" s="1"/>
  <c r="H50" i="3"/>
  <c r="H51" i="3"/>
  <c r="H52" i="3"/>
  <c r="J52" i="3" s="1"/>
  <c r="K52" i="3" s="1"/>
  <c r="H53" i="3"/>
  <c r="H54" i="3"/>
  <c r="H55" i="3"/>
  <c r="J55" i="3" s="1"/>
  <c r="H56" i="3"/>
  <c r="H57" i="3"/>
  <c r="J57" i="3" s="1"/>
  <c r="H58" i="3"/>
  <c r="J58" i="3" s="1"/>
  <c r="H59" i="3"/>
  <c r="H60" i="3"/>
  <c r="H61" i="3"/>
  <c r="H62" i="3"/>
  <c r="H63" i="3"/>
  <c r="H64" i="3"/>
  <c r="H65" i="3"/>
  <c r="H66" i="3"/>
  <c r="H67" i="3"/>
  <c r="H68" i="3"/>
  <c r="H69" i="3"/>
  <c r="H70" i="3"/>
  <c r="J70" i="3" s="1"/>
  <c r="H71" i="3"/>
  <c r="J71" i="3" s="1"/>
  <c r="H72" i="3"/>
  <c r="H73" i="3"/>
  <c r="J73" i="3" s="1"/>
  <c r="H74" i="3"/>
  <c r="J74" i="3" s="1"/>
  <c r="H75" i="3"/>
  <c r="H76" i="3"/>
  <c r="H77" i="3"/>
  <c r="H78" i="3"/>
  <c r="H79" i="3"/>
  <c r="H80" i="3"/>
  <c r="H81" i="3"/>
  <c r="H82" i="3"/>
  <c r="H83" i="3"/>
  <c r="J83" i="3" s="1"/>
  <c r="H84" i="3"/>
  <c r="J84" i="3" s="1"/>
  <c r="H85" i="3"/>
  <c r="H86" i="3"/>
  <c r="J86" i="3" s="1"/>
  <c r="H87" i="3"/>
  <c r="J87" i="3" s="1"/>
  <c r="H88" i="3"/>
  <c r="J88" i="3" s="1"/>
  <c r="H89" i="3"/>
  <c r="J89" i="3" s="1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J102" i="3" s="1"/>
  <c r="H103" i="3"/>
  <c r="J103" i="3" s="1"/>
  <c r="H104" i="3"/>
  <c r="H105" i="3"/>
  <c r="J105" i="3" s="1"/>
  <c r="H106" i="3"/>
  <c r="J106" i="3" s="1"/>
  <c r="H107" i="3"/>
  <c r="H108" i="3"/>
  <c r="H109" i="3"/>
  <c r="H110" i="3"/>
  <c r="H111" i="3"/>
  <c r="H112" i="3"/>
  <c r="H113" i="3"/>
  <c r="H114" i="3"/>
  <c r="J114" i="3" s="1"/>
  <c r="H115" i="3"/>
  <c r="H116" i="3"/>
  <c r="J116" i="3" s="1"/>
  <c r="H117" i="3"/>
  <c r="H118" i="3"/>
  <c r="J118" i="3" s="1"/>
  <c r="H119" i="3"/>
  <c r="J119" i="3" s="1"/>
  <c r="H120" i="3"/>
  <c r="J120" i="3" s="1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J150" i="3" s="1"/>
  <c r="H151" i="3"/>
  <c r="J151" i="3" s="1"/>
  <c r="H152" i="3"/>
  <c r="H153" i="3"/>
  <c r="J153" i="3" s="1"/>
  <c r="H154" i="3"/>
  <c r="J154" i="3" s="1"/>
  <c r="H155" i="3"/>
  <c r="H156" i="3"/>
  <c r="H157" i="3"/>
  <c r="H158" i="3"/>
  <c r="H159" i="3"/>
  <c r="H160" i="3"/>
  <c r="H161" i="3"/>
  <c r="H162" i="3"/>
  <c r="H163" i="3"/>
  <c r="H164" i="3"/>
  <c r="H165" i="3"/>
  <c r="H166" i="3"/>
  <c r="J166" i="3" s="1"/>
  <c r="H167" i="3"/>
  <c r="J167" i="3" s="1"/>
  <c r="H168" i="3"/>
  <c r="H169" i="3"/>
  <c r="J169" i="3" s="1"/>
  <c r="H170" i="3"/>
  <c r="J170" i="3" s="1"/>
  <c r="H171" i="3"/>
  <c r="H172" i="3"/>
  <c r="H173" i="3"/>
  <c r="H174" i="3"/>
  <c r="H175" i="3"/>
  <c r="H176" i="3"/>
  <c r="H177" i="3"/>
  <c r="H178" i="3"/>
  <c r="H179" i="3"/>
  <c r="H180" i="3"/>
  <c r="H181" i="3"/>
  <c r="H182" i="3"/>
  <c r="J182" i="3" s="1"/>
  <c r="H183" i="3"/>
  <c r="J183" i="3" s="1"/>
  <c r="H184" i="3"/>
  <c r="H185" i="3"/>
  <c r="J185" i="3" s="1"/>
  <c r="H186" i="3"/>
  <c r="J186" i="3" s="1"/>
  <c r="H187" i="3"/>
  <c r="H188" i="3"/>
  <c r="H189" i="3"/>
  <c r="H190" i="3"/>
  <c r="H191" i="3"/>
  <c r="H192" i="3"/>
  <c r="H193" i="3"/>
  <c r="H194" i="3"/>
  <c r="H195" i="3"/>
  <c r="J195" i="3" s="1"/>
  <c r="H196" i="3"/>
  <c r="H197" i="3"/>
  <c r="H198" i="3"/>
  <c r="J198" i="3" s="1"/>
  <c r="H199" i="3"/>
  <c r="J199" i="3" s="1"/>
  <c r="H200" i="3"/>
  <c r="H201" i="3"/>
  <c r="J201" i="3" s="1"/>
  <c r="H202" i="3"/>
  <c r="J202" i="3" s="1"/>
  <c r="H203" i="3"/>
  <c r="J203" i="3" s="1"/>
  <c r="H204" i="3"/>
  <c r="H205" i="3"/>
  <c r="H206" i="3"/>
  <c r="H207" i="3"/>
  <c r="H208" i="3"/>
  <c r="H209" i="3"/>
  <c r="J209" i="3" s="1"/>
  <c r="H210" i="3"/>
  <c r="H211" i="3"/>
  <c r="H212" i="3"/>
  <c r="H213" i="3"/>
  <c r="J213" i="3" s="1"/>
  <c r="H214" i="3"/>
  <c r="J214" i="3" s="1"/>
  <c r="H215" i="3"/>
  <c r="J215" i="3" s="1"/>
  <c r="H216" i="3"/>
  <c r="H217" i="3"/>
  <c r="J217" i="3" s="1"/>
  <c r="H218" i="3"/>
  <c r="J218" i="3" s="1"/>
  <c r="H219" i="3"/>
  <c r="H220" i="3"/>
  <c r="H221" i="3"/>
  <c r="H222" i="3"/>
  <c r="H223" i="3"/>
  <c r="H224" i="3"/>
  <c r="H225" i="3"/>
  <c r="H226" i="3"/>
  <c r="H227" i="3"/>
  <c r="H228" i="3"/>
  <c r="H229" i="3"/>
  <c r="J229" i="3" s="1"/>
  <c r="H230" i="3"/>
  <c r="J230" i="3" s="1"/>
  <c r="H231" i="3"/>
  <c r="J231" i="3" s="1"/>
  <c r="H232" i="3"/>
  <c r="H233" i="3"/>
  <c r="J233" i="3" s="1"/>
  <c r="H234" i="3"/>
  <c r="J234" i="3" s="1"/>
  <c r="H235" i="3"/>
  <c r="H236" i="3"/>
  <c r="H237" i="3"/>
  <c r="H238" i="3"/>
  <c r="H239" i="3"/>
  <c r="H240" i="3"/>
  <c r="H241" i="3"/>
  <c r="J241" i="3" s="1"/>
  <c r="H242" i="3"/>
  <c r="H243" i="3"/>
  <c r="H244" i="3"/>
  <c r="H245" i="3"/>
  <c r="H246" i="3"/>
  <c r="J246" i="3" s="1"/>
  <c r="H247" i="3"/>
  <c r="H248" i="3"/>
  <c r="H249" i="3"/>
  <c r="J249" i="3" s="1"/>
  <c r="H250" i="3"/>
  <c r="J250" i="3" s="1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J263" i="3" s="1"/>
  <c r="H264" i="3"/>
  <c r="H265" i="3"/>
  <c r="H266" i="3"/>
  <c r="J266" i="3" s="1"/>
  <c r="H267" i="3"/>
  <c r="J267" i="3" s="1"/>
  <c r="H268" i="3"/>
  <c r="H269" i="3"/>
  <c r="H270" i="3"/>
  <c r="H271" i="3"/>
  <c r="H272" i="3"/>
  <c r="H273" i="3"/>
  <c r="H274" i="3"/>
  <c r="H275" i="3"/>
  <c r="H276" i="3"/>
  <c r="H277" i="3"/>
  <c r="H278" i="3"/>
  <c r="J278" i="3" s="1"/>
  <c r="H279" i="3"/>
  <c r="J279" i="3" s="1"/>
  <c r="H280" i="3"/>
  <c r="J280" i="3" s="1"/>
  <c r="H281" i="3"/>
  <c r="J281" i="3" s="1"/>
  <c r="H282" i="3"/>
  <c r="J282" i="3" s="1"/>
  <c r="H283" i="3"/>
  <c r="H284" i="3"/>
  <c r="H285" i="3"/>
  <c r="H286" i="3"/>
  <c r="H287" i="3"/>
  <c r="H288" i="3"/>
  <c r="H289" i="3"/>
  <c r="J289" i="3" s="1"/>
  <c r="H290" i="3"/>
  <c r="H291" i="3"/>
  <c r="H292" i="3"/>
  <c r="H293" i="3"/>
  <c r="J293" i="3" s="1"/>
  <c r="H294" i="3"/>
  <c r="J294" i="3" s="1"/>
  <c r="H295" i="3"/>
  <c r="J295" i="3" s="1"/>
  <c r="K295" i="3" s="1"/>
  <c r="H296" i="3"/>
  <c r="J296" i="3" s="1"/>
  <c r="H297" i="3"/>
  <c r="J297" i="3" s="1"/>
  <c r="H298" i="3"/>
  <c r="J298" i="3" s="1"/>
  <c r="H299" i="3"/>
  <c r="H300" i="3"/>
  <c r="H301" i="3"/>
  <c r="H302" i="3"/>
  <c r="H303" i="3"/>
  <c r="H304" i="3"/>
  <c r="H305" i="3"/>
  <c r="H306" i="3"/>
  <c r="H307" i="3"/>
  <c r="H308" i="3"/>
  <c r="J20" i="3"/>
  <c r="J18" i="3"/>
  <c r="J16" i="3"/>
  <c r="J14" i="3"/>
  <c r="H11" i="3"/>
  <c r="J11" i="3" s="1"/>
  <c r="J12" i="3"/>
  <c r="J40" i="3"/>
  <c r="J78" i="3"/>
  <c r="J99" i="3"/>
  <c r="J101" i="3"/>
  <c r="J107" i="3"/>
  <c r="J109" i="3"/>
  <c r="J111" i="3"/>
  <c r="J113" i="3"/>
  <c r="J115" i="3"/>
  <c r="J117" i="3"/>
  <c r="J171" i="3"/>
  <c r="J173" i="3"/>
  <c r="J191" i="3"/>
  <c r="J205" i="3"/>
  <c r="J219" i="3"/>
  <c r="J221" i="3"/>
  <c r="J235" i="3"/>
  <c r="J243" i="3"/>
  <c r="J258" i="3"/>
  <c r="J261" i="3"/>
  <c r="K261" i="3" s="1"/>
  <c r="J268" i="3"/>
  <c r="J269" i="3"/>
  <c r="J283" i="3"/>
  <c r="J287" i="3"/>
  <c r="J300" i="3"/>
  <c r="J302" i="3"/>
  <c r="K302" i="3" s="1"/>
  <c r="J306" i="3"/>
  <c r="J28" i="3"/>
  <c r="J36" i="3"/>
  <c r="K36" i="3" s="1"/>
  <c r="J253" i="3"/>
  <c r="J197" i="3"/>
  <c r="J262" i="3"/>
  <c r="J247" i="3"/>
  <c r="J252" i="3"/>
  <c r="J265" i="3"/>
  <c r="J31" i="3"/>
  <c r="J13" i="3"/>
  <c r="J15" i="3"/>
  <c r="J236" i="3"/>
  <c r="J98" i="3"/>
  <c r="J17" i="3"/>
  <c r="J19" i="3"/>
  <c r="J21" i="3"/>
  <c r="J27" i="3"/>
  <c r="J33" i="3"/>
  <c r="J256" i="3"/>
  <c r="J257" i="3"/>
  <c r="J34" i="3"/>
  <c r="J37" i="3"/>
  <c r="J45" i="3"/>
  <c r="J46" i="3"/>
  <c r="J47" i="3"/>
  <c r="J48" i="3"/>
  <c r="J51" i="3"/>
  <c r="K51" i="3" s="1"/>
  <c r="J53" i="3"/>
  <c r="K53" i="3" s="1"/>
  <c r="J59" i="3"/>
  <c r="J60" i="3"/>
  <c r="J61" i="3"/>
  <c r="J67" i="3"/>
  <c r="J79" i="3"/>
  <c r="J62" i="3"/>
  <c r="J244" i="3"/>
  <c r="J80" i="3"/>
  <c r="J81" i="3"/>
  <c r="J50" i="3"/>
  <c r="J190" i="3"/>
  <c r="J82" i="3"/>
  <c r="J104" i="3"/>
  <c r="J237" i="3"/>
  <c r="J238" i="3"/>
  <c r="J228" i="3"/>
  <c r="J85" i="3"/>
  <c r="J100" i="3"/>
  <c r="J192" i="3"/>
  <c r="J108" i="3"/>
  <c r="J110" i="3"/>
  <c r="J112" i="3"/>
  <c r="J270" i="3"/>
  <c r="J43" i="3"/>
  <c r="J184" i="3"/>
  <c r="J35" i="3"/>
  <c r="J207" i="3"/>
  <c r="K207" i="3" s="1"/>
  <c r="J77" i="3"/>
  <c r="J76" i="3"/>
  <c r="J290" i="3"/>
  <c r="J291" i="3"/>
  <c r="J254" i="3"/>
  <c r="J251" i="3"/>
  <c r="J301" i="3"/>
  <c r="J264" i="3"/>
  <c r="J208" i="3"/>
  <c r="K208" i="3" s="1"/>
  <c r="J29" i="3"/>
  <c r="J303" i="3"/>
  <c r="K303" i="3" s="1"/>
  <c r="J97" i="3"/>
  <c r="J75" i="3"/>
  <c r="J255" i="3"/>
  <c r="K255" i="3" s="1"/>
  <c r="J96" i="3"/>
  <c r="J56" i="3"/>
  <c r="J94" i="3"/>
  <c r="J66" i="3"/>
  <c r="J95" i="3"/>
  <c r="J44" i="3"/>
  <c r="J211" i="3"/>
  <c r="J72" i="3"/>
  <c r="J284" i="3"/>
  <c r="J286" i="3"/>
  <c r="J288" i="3"/>
  <c r="J305" i="3"/>
  <c r="J307" i="3"/>
  <c r="J196" i="3"/>
  <c r="J285" i="3"/>
  <c r="J292" i="3"/>
  <c r="J299" i="3"/>
  <c r="J304" i="3"/>
  <c r="K304" i="3" s="1"/>
  <c r="J308" i="3"/>
  <c r="J273" i="3"/>
  <c r="J274" i="3"/>
  <c r="J275" i="3"/>
  <c r="J276" i="3"/>
  <c r="J277" i="3"/>
  <c r="J271" i="3"/>
  <c r="J272" i="3"/>
  <c r="J242" i="3"/>
  <c r="J232" i="3"/>
  <c r="J220" i="3"/>
  <c r="J93" i="3"/>
  <c r="J222" i="3"/>
  <c r="J223" i="3"/>
  <c r="J224" i="3"/>
  <c r="J225" i="3"/>
  <c r="J226" i="3"/>
  <c r="J227" i="3"/>
  <c r="J216" i="3"/>
  <c r="J92" i="3"/>
  <c r="J54" i="3"/>
  <c r="J65" i="3"/>
  <c r="J200" i="3"/>
  <c r="J204" i="3"/>
  <c r="J206" i="3"/>
  <c r="J210" i="3"/>
  <c r="J212" i="3"/>
  <c r="J193" i="3"/>
  <c r="K193" i="3" s="1"/>
  <c r="J194" i="3"/>
  <c r="J69" i="3"/>
  <c r="J248" i="3"/>
  <c r="J189" i="3"/>
  <c r="K189" i="3" s="1"/>
  <c r="J180" i="3"/>
  <c r="J181" i="3"/>
  <c r="J91" i="3"/>
  <c r="J63" i="3"/>
  <c r="J64" i="3"/>
  <c r="J172" i="3"/>
  <c r="J174" i="3"/>
  <c r="J175" i="3"/>
  <c r="J176" i="3"/>
  <c r="J177" i="3"/>
  <c r="J178" i="3"/>
  <c r="J179" i="3"/>
  <c r="J164" i="3"/>
  <c r="J168" i="3"/>
  <c r="J165" i="3"/>
  <c r="J163" i="3"/>
  <c r="J240" i="3"/>
  <c r="J152" i="3"/>
  <c r="J155" i="3"/>
  <c r="J156" i="3"/>
  <c r="J157" i="3"/>
  <c r="J158" i="3"/>
  <c r="J159" i="3"/>
  <c r="J160" i="3"/>
  <c r="J161" i="3"/>
  <c r="J162" i="3"/>
  <c r="K37" i="3" l="1"/>
  <c r="K33" i="3"/>
  <c r="K305" i="3"/>
  <c r="K183" i="3"/>
  <c r="K43" i="3"/>
  <c r="K49" i="3"/>
  <c r="K45" i="3"/>
  <c r="K262" i="3"/>
  <c r="K197" i="3"/>
  <c r="K253" i="3"/>
  <c r="K28" i="3"/>
  <c r="K289" i="3"/>
  <c r="K209" i="3"/>
  <c r="K199" i="3"/>
  <c r="K296" i="3"/>
  <c r="K292" i="3"/>
  <c r="K266" i="3"/>
  <c r="K248" i="3"/>
  <c r="K228" i="3"/>
  <c r="K212" i="3"/>
  <c r="K194" i="3"/>
  <c r="K190" i="3"/>
  <c r="K98" i="3"/>
  <c r="K60" i="3"/>
  <c r="K58" i="3"/>
  <c r="K54" i="3"/>
  <c r="K26" i="3"/>
  <c r="J149" i="3"/>
  <c r="J148" i="3"/>
  <c r="J24" i="3"/>
  <c r="J147" i="3"/>
  <c r="J146" i="3"/>
  <c r="J145" i="3"/>
  <c r="J144" i="3"/>
  <c r="J260" i="3"/>
  <c r="J259" i="3"/>
  <c r="J143" i="3"/>
  <c r="J142" i="3"/>
  <c r="J141" i="3"/>
  <c r="J140" i="3"/>
  <c r="J139" i="3"/>
  <c r="J138" i="3"/>
  <c r="J137" i="3"/>
  <c r="J239" i="3"/>
  <c r="K235" i="3" s="1"/>
  <c r="J136" i="3"/>
  <c r="J135" i="3"/>
  <c r="J134" i="3"/>
  <c r="J133" i="3"/>
  <c r="J132" i="3"/>
  <c r="J131" i="3"/>
  <c r="J130" i="3"/>
  <c r="J90" i="3"/>
  <c r="J30" i="3"/>
  <c r="J245" i="3"/>
  <c r="J188" i="3"/>
  <c r="J187" i="3"/>
  <c r="J32" i="3"/>
  <c r="K32" i="3" s="1"/>
  <c r="J68" i="3"/>
  <c r="J129" i="3"/>
  <c r="J128" i="3"/>
  <c r="J127" i="3"/>
  <c r="J126" i="3"/>
  <c r="J125" i="3"/>
  <c r="J124" i="3"/>
  <c r="J123" i="3"/>
  <c r="J122" i="3"/>
  <c r="J121" i="3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J113" i="1" s="1"/>
  <c r="H114" i="1"/>
  <c r="H115" i="1"/>
  <c r="J115" i="1" s="1"/>
  <c r="H116" i="1"/>
  <c r="J116" i="1" s="1"/>
  <c r="H117" i="1"/>
  <c r="J117" i="1" s="1"/>
  <c r="H118" i="1"/>
  <c r="H119" i="1"/>
  <c r="J119" i="1" s="1"/>
  <c r="H120" i="1"/>
  <c r="J120" i="1" s="1"/>
  <c r="H121" i="1"/>
  <c r="J121" i="1" s="1"/>
  <c r="H122" i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H139" i="1"/>
  <c r="J139" i="1" s="1"/>
  <c r="H140" i="1"/>
  <c r="J140" i="1" s="1"/>
  <c r="H141" i="1"/>
  <c r="J141" i="1" s="1"/>
  <c r="H142" i="1"/>
  <c r="H143" i="1"/>
  <c r="J143" i="1" s="1"/>
  <c r="H144" i="1"/>
  <c r="J144" i="1" s="1"/>
  <c r="H145" i="1"/>
  <c r="J145" i="1" s="1"/>
  <c r="H146" i="1"/>
  <c r="H11" i="1"/>
  <c r="J11" i="1" s="1"/>
  <c r="J112" i="1"/>
  <c r="J114" i="1"/>
  <c r="J118" i="1"/>
  <c r="J122" i="1"/>
  <c r="J138" i="1"/>
  <c r="J142" i="1"/>
  <c r="J146" i="1"/>
  <c r="K146" i="1" s="1"/>
  <c r="K103" i="3" l="1"/>
  <c r="K187" i="3"/>
  <c r="K30" i="3"/>
  <c r="K11" i="3"/>
  <c r="K256" i="3"/>
  <c r="K67" i="3"/>
  <c r="K244" i="3"/>
  <c r="K78" i="3"/>
  <c r="K145" i="1"/>
  <c r="K143" i="1"/>
  <c r="K141" i="1"/>
  <c r="K135" i="1"/>
  <c r="K139" i="1"/>
  <c r="K137" i="1"/>
  <c r="K133" i="1"/>
  <c r="K131" i="1"/>
  <c r="K129" i="1"/>
  <c r="K127" i="1"/>
  <c r="K125" i="1"/>
  <c r="K123" i="1"/>
  <c r="K121" i="1"/>
  <c r="K119" i="1"/>
  <c r="K142" i="1"/>
  <c r="K138" i="1"/>
  <c r="K134" i="1"/>
  <c r="K130" i="1"/>
  <c r="K126" i="1"/>
  <c r="K124" i="1"/>
  <c r="K120" i="1"/>
  <c r="K112" i="1"/>
  <c r="K144" i="1"/>
  <c r="K140" i="1"/>
  <c r="K136" i="1"/>
  <c r="K132" i="1"/>
  <c r="K128" i="1"/>
  <c r="K122" i="1"/>
  <c r="K117" i="1"/>
  <c r="K114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</calcChain>
</file>

<file path=xl/sharedStrings.xml><?xml version="1.0" encoding="utf-8"?>
<sst xmlns="http://schemas.openxmlformats.org/spreadsheetml/2006/main" count="4261" uniqueCount="808">
  <si>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</si>
  <si>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</si>
  <si>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</si>
  <si>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</si>
  <si>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</si>
  <si>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</si>
  <si>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</si>
  <si>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</si>
  <si>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</si>
  <si>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</si>
  <si>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</si>
  <si>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</si>
  <si>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</si>
  <si>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</si>
  <si>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</si>
  <si>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</si>
  <si>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</si>
  <si>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</si>
  <si>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</si>
  <si>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</si>
  <si>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</si>
  <si>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</si>
  <si>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</si>
  <si>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</si>
  <si>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</si>
  <si>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</si>
  <si>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</si>
  <si>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</si>
  <si>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</si>
  <si>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</si>
  <si>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</si>
  <si>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</si>
  <si>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</si>
  <si>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</si>
  <si>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</si>
  <si>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</si>
  <si>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</si>
  <si>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</si>
  <si>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</si>
  <si>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</si>
  <si>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</si>
  <si>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</si>
  <si>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</si>
  <si>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</si>
  <si>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</si>
  <si>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</si>
  <si>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</si>
  <si>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</si>
  <si>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</si>
  <si>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</si>
  <si>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</si>
  <si>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</si>
  <si>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</si>
  <si>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</si>
  <si>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</si>
  <si>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</si>
  <si>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</si>
  <si>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</si>
  <si>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</si>
  <si>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</si>
  <si>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</si>
  <si>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</si>
  <si>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</si>
  <si>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</si>
  <si>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</si>
  <si>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</si>
  <si>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</si>
  <si>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</si>
  <si>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</si>
  <si>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</si>
  <si>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</si>
  <si>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</si>
  <si>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</si>
  <si>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</si>
  <si>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</si>
  <si>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</si>
  <si>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</si>
  <si>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</si>
  <si>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</si>
  <si>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</si>
  <si>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</si>
  <si>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</si>
  <si>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</si>
  <si>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</si>
  <si>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</si>
  <si>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</si>
  <si>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</si>
  <si>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</si>
  <si>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</si>
  <si>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</si>
  <si>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</si>
  <si>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</si>
  <si>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</si>
  <si>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</si>
  <si>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</si>
  <si>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</si>
  <si>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</si>
  <si>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</si>
  <si>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</si>
  <si>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</si>
  <si>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</si>
  <si>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</si>
  <si>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</si>
  <si>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</si>
  <si>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</si>
  <si>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</si>
  <si>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</si>
  <si>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</si>
  <si>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</si>
  <si>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</si>
  <si>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</si>
  <si>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</si>
  <si>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</si>
  <si>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</si>
  <si>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</si>
  <si>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</si>
  <si>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</si>
  <si>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</si>
  <si>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</si>
  <si>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</si>
  <si>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</si>
  <si>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</si>
  <si>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</si>
  <si>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</si>
  <si>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</si>
  <si>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</si>
  <si>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</si>
  <si>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</si>
  <si>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</si>
  <si>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</si>
  <si>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</si>
  <si>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</si>
  <si>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</si>
  <si>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</si>
  <si>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</si>
  <si>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</si>
  <si>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</si>
  <si>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</si>
  <si>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</si>
  <si>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</si>
  <si>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</si>
  <si>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</si>
  <si>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</si>
  <si>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</si>
  <si>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</si>
  <si>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</si>
  <si>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</si>
  <si>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</si>
  <si>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</si>
  <si>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</si>
  <si>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</si>
  <si>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</si>
  <si>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</si>
  <si>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</si>
  <si>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</si>
  <si>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</si>
  <si>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</si>
  <si>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</si>
  <si>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</si>
  <si>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</si>
  <si>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</si>
  <si>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</si>
  <si>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</si>
  <si>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</si>
  <si>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</si>
  <si>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</si>
  <si>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</si>
  <si>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</si>
  <si>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</si>
  <si>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</si>
  <si>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</si>
  <si>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</si>
  <si>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</si>
  <si>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</si>
  <si>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</si>
  <si>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</si>
  <si>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</si>
  <si>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</si>
  <si>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</si>
  <si>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</si>
  <si>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</si>
  <si>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</si>
  <si>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</si>
  <si>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</si>
  <si>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</si>
  <si>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</si>
  <si>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</si>
  <si>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</si>
  <si>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</si>
  <si>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</si>
  <si>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</si>
  <si>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</si>
  <si>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</si>
  <si>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</si>
  <si>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</si>
  <si>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</si>
  <si>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</si>
  <si>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</si>
  <si>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</si>
  <si>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</si>
  <si>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</si>
  <si>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</si>
  <si>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</si>
  <si>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</si>
  <si>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</si>
  <si>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</si>
  <si>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</si>
  <si>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</si>
  <si>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</si>
  <si>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</si>
  <si>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</si>
  <si>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</si>
  <si>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</si>
  <si>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</si>
  <si>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</si>
  <si>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</si>
  <si>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</si>
  <si>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</si>
  <si>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</si>
  <si>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</si>
  <si>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</si>
  <si>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</si>
  <si>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</si>
  <si>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</si>
  <si>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</si>
  <si>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</si>
  <si>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</si>
  <si>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</si>
  <si>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</si>
  <si>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</si>
  <si>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</si>
  <si>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</si>
  <si>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</si>
  <si>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</si>
  <si>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</si>
  <si>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</si>
  <si>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</si>
  <si>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</si>
  <si>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</si>
  <si>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</si>
  <si>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</si>
  <si>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</si>
  <si>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</si>
  <si>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</si>
  <si>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</si>
  <si>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</si>
  <si>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</si>
  <si>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</si>
  <si>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</si>
  <si>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</si>
  <si>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</si>
  <si>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</si>
  <si>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</si>
  <si>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</si>
  <si>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</si>
  <si>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</si>
  <si>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</si>
  <si>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</si>
  <si>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</si>
  <si>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</si>
  <si>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</si>
  <si>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</si>
  <si>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</si>
  <si>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</si>
  <si>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</si>
  <si>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</si>
  <si>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</si>
  <si>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</si>
  <si>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</si>
  <si>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</si>
  <si>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</si>
  <si>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</si>
  <si>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</si>
  <si>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</si>
  <si>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</si>
  <si>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</si>
  <si>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</si>
  <si>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</si>
  <si>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</si>
  <si>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</si>
  <si>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</si>
  <si>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</si>
  <si>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</si>
  <si>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</si>
  <si>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</si>
  <si>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</si>
  <si>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</si>
  <si>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</si>
  <si>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</si>
  <si>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</si>
  <si>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</si>
  <si>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</si>
  <si>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</si>
  <si>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</si>
  <si>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</si>
  <si>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</si>
  <si>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</si>
  <si>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</si>
  <si>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</si>
  <si>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</si>
  <si>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</si>
  <si>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</si>
  <si>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</si>
  <si>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</si>
  <si>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</si>
  <si>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</si>
  <si>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</si>
  <si>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</si>
  <si>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</si>
  <si>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</si>
  <si>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</si>
  <si>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</si>
  <si>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</si>
  <si>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</si>
  <si>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</si>
  <si>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</si>
  <si>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</si>
  <si>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</si>
  <si>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</si>
  <si>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</si>
  <si>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</si>
  <si>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</si>
  <si>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</si>
  <si>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</si>
  <si>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</si>
  <si>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</si>
  <si>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</si>
  <si>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</si>
  <si>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</si>
  <si>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</si>
  <si>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</si>
  <si>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</si>
  <si>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</si>
  <si>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</si>
  <si>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</si>
  <si>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</si>
  <si>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</si>
  <si>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</si>
  <si>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</si>
  <si>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</si>
  <si>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</si>
  <si>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</si>
  <si>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</si>
  <si>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</si>
  <si>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</si>
  <si>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</si>
  <si>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</si>
  <si>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</si>
  <si>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</si>
  <si>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</si>
  <si>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</si>
  <si>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</si>
  <si>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</si>
  <si>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</si>
  <si>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</si>
  <si>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</si>
  <si>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</si>
  <si>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</si>
  <si>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</si>
  <si>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</si>
  <si>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</si>
  <si>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</si>
  <si>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</si>
  <si>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</si>
  <si>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</si>
  <si>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</si>
  <si>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</si>
  <si>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</si>
  <si>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</si>
  <si>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</si>
  <si>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</si>
  <si>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</si>
  <si>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</si>
  <si>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</si>
  <si>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</si>
  <si>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</si>
  <si>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</si>
  <si>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</si>
  <si>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</si>
  <si>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</si>
  <si>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</si>
  <si>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</si>
  <si>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</si>
  <si>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</si>
  <si>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</si>
  <si>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</si>
  <si>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</si>
  <si>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</si>
  <si>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</si>
  <si>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</si>
  <si>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</si>
  <si>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</si>
  <si>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</si>
  <si>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</si>
  <si>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</si>
  <si>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</si>
  <si>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</si>
  <si>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</si>
  <si>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</si>
  <si>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</si>
  <si>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</si>
  <si>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</si>
  <si>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</si>
  <si>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</si>
  <si>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</si>
  <si>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</si>
  <si>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</si>
  <si>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</si>
  <si>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</si>
  <si>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</si>
  <si>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</si>
  <si>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</si>
  <si>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</si>
  <si>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</si>
  <si>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</si>
  <si>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</si>
  <si>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</si>
  <si>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</si>
  <si>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</si>
  <si>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</si>
  <si>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</si>
  <si>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</si>
  <si>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</si>
  <si>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</si>
  <si>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</si>
  <si>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</si>
  <si>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</si>
  <si>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</si>
  <si>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</si>
  <si>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</si>
  <si>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</si>
  <si>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</si>
  <si>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</si>
  <si>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</si>
  <si>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</si>
  <si>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</si>
  <si>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</si>
  <si>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</si>
  <si>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</si>
  <si>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</si>
  <si>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</si>
  <si>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</si>
  <si>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</si>
  <si>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</si>
  <si>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</si>
  <si>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</si>
  <si>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</si>
  <si>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</si>
  <si>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</si>
  <si>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</si>
  <si>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</si>
  <si>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</si>
  <si>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</si>
  <si>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</si>
  <si>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</si>
  <si>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</si>
  <si>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</si>
  <si>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</si>
  <si>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</si>
  <si>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</si>
  <si>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</si>
  <si>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</si>
  <si>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</si>
  <si>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</si>
  <si>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</si>
  <si>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</si>
  <si>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</si>
  <si>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</si>
  <si>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</si>
  <si>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</si>
  <si>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</si>
  <si>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</si>
  <si>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</si>
  <si>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</si>
  <si>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</si>
  <si>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</si>
  <si>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</si>
  <si>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</si>
  <si>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</si>
  <si>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</si>
  <si>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</si>
  <si>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</si>
  <si>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</si>
  <si>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PLAN ANUAL DE COMPRAS Y CONTRATACIONES AÑO 2016</t>
  </si>
  <si>
    <t>TESORERIA DE LA SEGURIDAD SOCIAL</t>
  </si>
  <si>
    <t>9000 - Servicios de Viajes, Alimentación, Alojamiento y Entretenimiento</t>
  </si>
  <si>
    <t>8013 - Servicios Inmobiliarios</t>
  </si>
  <si>
    <t>Libreta Rayada Grande 8 1/2 x 11</t>
  </si>
  <si>
    <t>Talonarios de 50 recibos de caja chica Oficina Puerto Plata, impreso a 3 colores Pantone, enumerados, con original y una copia en papel NCR</t>
  </si>
  <si>
    <t>Talonarios de 50 recibos de caja chica Oficina Santiago, impreso a 3 colores Pantone, enumerados, con original y una copia en papel NCR</t>
  </si>
  <si>
    <t>Talonarios de 50 recibos de caja chica Oficinas Regionales, impreso a 3 colores Pantone, enumerados, con original y una copia en papel NCR</t>
  </si>
  <si>
    <t>Actividad Aniversario TSS</t>
  </si>
  <si>
    <t>Libreta Rayada Pequeña 5 x 7</t>
  </si>
  <si>
    <t>Libro banco 12 columnas</t>
  </si>
  <si>
    <t>Libro banco 6 columnas</t>
  </si>
  <si>
    <t>Libro Record 150 páginas</t>
  </si>
  <si>
    <t>Libro Record 500 Paginas</t>
  </si>
  <si>
    <t>Alquiler Local para oficina regional</t>
  </si>
  <si>
    <t>Archivo Vertical de 2 gavetas</t>
  </si>
  <si>
    <t>Armario de metal</t>
  </si>
  <si>
    <t>Armazones 8 1/2 x 13</t>
  </si>
  <si>
    <t>Papel Bond multiuso, alta blancura, calidad premium 8 1/2x11</t>
  </si>
  <si>
    <t>Papel Bond multiuso, alta blancura, calidad premium 8 1/2x13</t>
  </si>
  <si>
    <t>Papel Bond multiuso, alta blancura, calidad premium 8 1/2x14</t>
  </si>
  <si>
    <t>Papel de Baño</t>
  </si>
  <si>
    <t>Papel toalla</t>
  </si>
  <si>
    <t>Rollo de papel para Sumadora</t>
  </si>
  <si>
    <t>Gasoil</t>
  </si>
  <si>
    <t>Gasolina</t>
  </si>
  <si>
    <t>Pilas AA</t>
  </si>
  <si>
    <t>Bonos Escolares</t>
  </si>
  <si>
    <t>Bonos Madres</t>
  </si>
  <si>
    <t>Bonos Padres</t>
  </si>
  <si>
    <t>Pilas AAA</t>
  </si>
  <si>
    <t>Cinta Adhesiva grande para empaque</t>
  </si>
  <si>
    <t>Buzones de Sugerencia</t>
  </si>
  <si>
    <t>Pegamento de silicón en Barra 8.2G</t>
  </si>
  <si>
    <t>Cajas de archivo</t>
  </si>
  <si>
    <t>Tape dos cara de 1/2"</t>
  </si>
  <si>
    <t>Tape transparente 36 yardas (19mm x 32.9 m aproximadamente)</t>
  </si>
  <si>
    <t>Campamento de Verano</t>
  </si>
  <si>
    <t>Memoria USB 8GB</t>
  </si>
  <si>
    <t>Lámparas de Emergencia</t>
  </si>
  <si>
    <t>Lámparas fluorescente 40 watts</t>
  </si>
  <si>
    <t>Lámparas fluorescente T8 18W 120V 60Hz</t>
  </si>
  <si>
    <t>Lámparas fluorescentes 32 watts</t>
  </si>
  <si>
    <t>Plafones</t>
  </si>
  <si>
    <t>Transformadores</t>
  </si>
  <si>
    <t>Reglas plásticas transparentes de 12 pulgadas</t>
  </si>
  <si>
    <t>CD para lectura/escritura en blanco con caratula</t>
  </si>
  <si>
    <t>DVD para lectura/escritura en blanco con caratula</t>
  </si>
  <si>
    <t>Mouse Optico</t>
  </si>
  <si>
    <t>Teclado USB</t>
  </si>
  <si>
    <t>Sistema informatico de Gestión de Documentos</t>
  </si>
  <si>
    <t>Cartucho original HP a color 6578D</t>
  </si>
  <si>
    <t>Cartucho original tinta impresora HP 122 Color</t>
  </si>
  <si>
    <t>Compresores a/c</t>
  </si>
  <si>
    <t>Computadora</t>
  </si>
  <si>
    <t>Contrato mantenimiento acondicionadores de aires</t>
  </si>
  <si>
    <t xml:space="preserve">Cartucho Original tinta impresora HP 122 Negro </t>
  </si>
  <si>
    <t>Cinta para Sumadora</t>
  </si>
  <si>
    <t>Difusores 2x4</t>
  </si>
  <si>
    <t>Dispensador de Higienizador de Mano</t>
  </si>
  <si>
    <t>Toner original  HP Q2612A</t>
  </si>
  <si>
    <t>Dispensador Papel de baño</t>
  </si>
  <si>
    <t>Toner original Cannon x-25</t>
  </si>
  <si>
    <t xml:space="preserve">Espirales de 12mm </t>
  </si>
  <si>
    <t xml:space="preserve">Espirales de 14mm </t>
  </si>
  <si>
    <t xml:space="preserve">Espirales de 16mm </t>
  </si>
  <si>
    <t>Estadia auditores para uditoría externa de calidad, valor aproximado</t>
  </si>
  <si>
    <t>Estantes Librero de 4 Niveles</t>
  </si>
  <si>
    <t>Estantes Librero de 5 Niveles</t>
  </si>
  <si>
    <t>Etiqueta 1x4 (paquete de 100 hojas)</t>
  </si>
  <si>
    <t>Etiqueta 2x4 (paquete de 100 hojas)</t>
  </si>
  <si>
    <t>Etiqueta para CD/DVD, color blanco mate, diametro 4 5/8", para inkjet, 20 hojas, 2 etiquetas por hoja, adhesivo permanente</t>
  </si>
  <si>
    <t>Toner original CE390A</t>
  </si>
  <si>
    <t>Toner original CF280A</t>
  </si>
  <si>
    <t>Toner original HP Q7553A</t>
  </si>
  <si>
    <t>Toner original Lexmak X-340</t>
  </si>
  <si>
    <t>TONER ORIGINAL LEXMARK C544X1YG</t>
  </si>
  <si>
    <t>TONER ORIGINAL LEXMARK T630 12A7462</t>
  </si>
  <si>
    <t>Bandeja de Escritorio Horizontal</t>
  </si>
  <si>
    <t>Formulario de quejas y sugerencias</t>
  </si>
  <si>
    <t>Bandeja de Escritorio Verticales</t>
  </si>
  <si>
    <t>Pizarra magica</t>
  </si>
  <si>
    <t xml:space="preserve">Banda de Goma </t>
  </si>
  <si>
    <t>Gel antibacterial</t>
  </si>
  <si>
    <t>Banda de Goma Grande</t>
  </si>
  <si>
    <t>BINDER CLIPS DE 20MM (pequeños)</t>
  </si>
  <si>
    <t>BINDER CLIPS DE 25MM (medianos)</t>
  </si>
  <si>
    <t>BINDER CLIPS GRANDES DE 2'' (grandes)</t>
  </si>
  <si>
    <t>Borra para lápiz de Calidad Premium 40x19x13 mm aproximadamente</t>
  </si>
  <si>
    <t>Borrador para Pizarra Mágica</t>
  </si>
  <si>
    <t>Hojas timbradas en papel bond 20 blanco tamaño 8 1/2 x 11</t>
  </si>
  <si>
    <t>Inversor con sus baterias</t>
  </si>
  <si>
    <t>Carpeta de 0.5</t>
  </si>
  <si>
    <t>Carpeta de 1</t>
  </si>
  <si>
    <t>Carpeta de 1.5</t>
  </si>
  <si>
    <t>Carpeta de 2</t>
  </si>
  <si>
    <t>Carpeta de 3</t>
  </si>
  <si>
    <t>Carpetas blancas con bolsillo, tamaño 8 ½ x 11 impreso a 3 colores Pantone, con logo de la TSS.</t>
  </si>
  <si>
    <t>Carpetas con tornillos, tamaño 8 ½ x 13, en percalina color azul con letras en pan de oro. (Consultoría Jurídica, Finanzas, Supervisión y Control, Administrativo)</t>
  </si>
  <si>
    <t>Cera para contar</t>
  </si>
  <si>
    <t>Chinches Pequeños</t>
  </si>
  <si>
    <t>Clip Pequeño 33 mm</t>
  </si>
  <si>
    <t>Clips grandes 50 mm</t>
  </si>
  <si>
    <t>Corrector Liquido Blanco de brocha</t>
  </si>
  <si>
    <t>Corrector Liquido Blanco tipo lapiz</t>
  </si>
  <si>
    <t>Dispensador de Tape Transparente</t>
  </si>
  <si>
    <t>Felpas Azules</t>
  </si>
  <si>
    <t>Felpas Negras</t>
  </si>
  <si>
    <t>Felpas rojas</t>
  </si>
  <si>
    <t>Licencia/Sistema de tracking de comunicaciones y expedientes</t>
  </si>
  <si>
    <t>Llave Electronica para vehículo</t>
  </si>
  <si>
    <t>Llavines para archivos</t>
  </si>
  <si>
    <t>Llavines para escritorios</t>
  </si>
  <si>
    <t>Mantenimiento electrico</t>
  </si>
  <si>
    <t>Mantenimiento, Pintura, desabolladura vehiculos TSS,e tc</t>
  </si>
  <si>
    <t>Máquina Sumadora</t>
  </si>
  <si>
    <t>Folder Financieros</t>
  </si>
  <si>
    <t>Folder Manila 8 1/2 x 11</t>
  </si>
  <si>
    <t>Folder Manila 8 1/2 x 13</t>
  </si>
  <si>
    <t>Folder Manila 8 1/2 x 14</t>
  </si>
  <si>
    <t>Folder Partition de 2 divisiones</t>
  </si>
  <si>
    <t xml:space="preserve">Gancho para Folder </t>
  </si>
  <si>
    <t xml:space="preserve">Grapa estándar </t>
  </si>
  <si>
    <t>Mesa Plegable para cocina</t>
  </si>
  <si>
    <t>Grapa grande de 13mm</t>
  </si>
  <si>
    <t>Grapadora Grande para 100 hojas</t>
  </si>
  <si>
    <t>Grapadora standard</t>
  </si>
  <si>
    <t>Mouse Pad</t>
  </si>
  <si>
    <t xml:space="preserve">Lapicero Azul punta cilindrica media (1.00 mm) </t>
  </si>
  <si>
    <t xml:space="preserve">Lapicero Negro punta cilindrica media (1.00 mm) </t>
  </si>
  <si>
    <t xml:space="preserve">Lapicero rojo punta cilindrica media (1.00 mm) </t>
  </si>
  <si>
    <t>Obsequios Aniversario TSS</t>
  </si>
  <si>
    <t>Obsequios San Valentin</t>
  </si>
  <si>
    <t xml:space="preserve">Papel a Color </t>
  </si>
  <si>
    <t>Lápiz de carbón</t>
  </si>
  <si>
    <t>Marcador Negro</t>
  </si>
  <si>
    <t>Marcadores para CD color negro</t>
  </si>
  <si>
    <t>Papel Carbón de 2000 g tamaño 8 1/2 x 11</t>
  </si>
  <si>
    <t xml:space="preserve">Marcadores para pizzarra mágica azul </t>
  </si>
  <si>
    <t>Papel de Construcción</t>
  </si>
  <si>
    <t>Marcadores para pizzarra mágica negro</t>
  </si>
  <si>
    <t>Marcadores para pizzarra mágica rojo</t>
  </si>
  <si>
    <t>Marcadores para pizzarra mágica verde</t>
  </si>
  <si>
    <t xml:space="preserve">Minas 0.7 </t>
  </si>
  <si>
    <t>Pendaflex 8 1/2 x 11</t>
  </si>
  <si>
    <t>Perforadora de 2 hoyos para 40 hojas</t>
  </si>
  <si>
    <t>Pendaflex 81/2 x 13</t>
  </si>
  <si>
    <t xml:space="preserve">Pergaminos color negro. </t>
  </si>
  <si>
    <t xml:space="preserve">Pergaminos transparentes. </t>
  </si>
  <si>
    <t>Perforadora de 2 hoyos</t>
  </si>
  <si>
    <t>Perforadorade 3 hoyos</t>
  </si>
  <si>
    <t>Pintura TSS materiales</t>
  </si>
  <si>
    <t>Porta Clip</t>
  </si>
  <si>
    <t xml:space="preserve">Porta Lapiz </t>
  </si>
  <si>
    <t>Protector de hoja liso y fuerte</t>
  </si>
  <si>
    <t xml:space="preserve">Plantas decorativas </t>
  </si>
  <si>
    <t>Resaltador Amarillo</t>
  </si>
  <si>
    <t>Resaltador Azul</t>
  </si>
  <si>
    <t>Resaltador Naranja</t>
  </si>
  <si>
    <t>Resaltador Rosado</t>
  </si>
  <si>
    <t>Resaltador Verde</t>
  </si>
  <si>
    <t>Sacagrapas</t>
  </si>
  <si>
    <t>Separadores de Carpeta</t>
  </si>
  <si>
    <t xml:space="preserve">Sobre blanco No. 10 </t>
  </si>
  <si>
    <t>Sobre manila 10 x 15</t>
  </si>
  <si>
    <t>Sobre manila 14x17</t>
  </si>
  <si>
    <t>Sobre manila 6 x 9</t>
  </si>
  <si>
    <t>Reparación mobiliario deteriorado TSS</t>
  </si>
  <si>
    <t>Sobre manila 9 x 12</t>
  </si>
  <si>
    <t>Tablilla de cartón</t>
  </si>
  <si>
    <t>Talonario Desembolso Provisional de Caja Chica</t>
  </si>
  <si>
    <t>Tarjetero tipo banco</t>
  </si>
  <si>
    <t>Tijeras</t>
  </si>
  <si>
    <t>Tinta en roll-on azul</t>
  </si>
  <si>
    <t>Tinta liquida para sellos azul</t>
  </si>
  <si>
    <t>Sacapuntas eléctricos</t>
  </si>
  <si>
    <t xml:space="preserve">Scanner </t>
  </si>
  <si>
    <t>Scanners compatible con servidor virtual</t>
  </si>
  <si>
    <t>Sellos pretintados</t>
  </si>
  <si>
    <t>Zafacón</t>
  </si>
  <si>
    <t>Servicio de Limpieza de Ductos</t>
  </si>
  <si>
    <t>Bebedero</t>
  </si>
  <si>
    <t>Placa de reconocimiento grande</t>
  </si>
  <si>
    <t>Placa de reconocimiento pequeña</t>
  </si>
  <si>
    <t>Software de monitoreo VOZ/DATA on time</t>
  </si>
  <si>
    <t>software para digitalizacion de documentos</t>
  </si>
  <si>
    <t>Sal Molida de 1 1/4 libra</t>
  </si>
  <si>
    <t>Azúcar Blanca 5 libras</t>
  </si>
  <si>
    <t>Azúcar Crema 5 libras</t>
  </si>
  <si>
    <t>Café 1 Libra</t>
  </si>
  <si>
    <t>Cremora grande</t>
  </si>
  <si>
    <t>Te de Manzanilla caja de 10 sobres de 1 gramo</t>
  </si>
  <si>
    <t>Te frio en polvo</t>
  </si>
  <si>
    <t>Te verde y menta caja de 10 sobres de 1 gramo</t>
  </si>
  <si>
    <t>Cafetera Eléctrica</t>
  </si>
  <si>
    <t>Microondas</t>
  </si>
  <si>
    <t>Vasos plasticos No. 5</t>
  </si>
  <si>
    <t>Terminal para conectar dos auriculares</t>
  </si>
  <si>
    <t>Terminal virtual (Ncomputing)</t>
  </si>
  <si>
    <t>Vasos plasticos No. 7</t>
  </si>
  <si>
    <t>Esponja grande de fregar con lado brillo verde</t>
  </si>
  <si>
    <t>Filtro para cafetera</t>
  </si>
  <si>
    <t>Fundas Plásticas No. 10</t>
  </si>
  <si>
    <t>Fundas Plásticas No. 15</t>
  </si>
  <si>
    <t>Toner original HP Laserjet Q5945A</t>
  </si>
  <si>
    <t>Fundas Plásticas No. 25</t>
  </si>
  <si>
    <t>Fundas Plásticas No. 5</t>
  </si>
  <si>
    <t>Guantes Plásticos de mano tamaño M</t>
  </si>
  <si>
    <t>Lanillas de Algodón color blanco</t>
  </si>
  <si>
    <t>Toner original Lexmark X644A11L</t>
  </si>
  <si>
    <t>Multibrillo</t>
  </si>
  <si>
    <t>Platos pequeños desechables paquete de 25</t>
  </si>
  <si>
    <t>Recogedor de Basura</t>
  </si>
  <si>
    <t>Utiles de cocina para nuevas oficinas</t>
  </si>
  <si>
    <t>Servilletas de papel de mesa de 500 unidades</t>
  </si>
  <si>
    <t>Suaper de algodón no. 24</t>
  </si>
  <si>
    <t>POST IT BANDERITAS 25.4MM X 43.2MM</t>
  </si>
  <si>
    <t>POST IT MEDIANO 2" X 3"</t>
  </si>
  <si>
    <t>POST IT PEQUEÑO 2" X 1.5"</t>
  </si>
  <si>
    <t>POST IT-GRANDE 3" X 5"</t>
  </si>
  <si>
    <t>Sillas de visita</t>
  </si>
  <si>
    <t>Servicio de Conserjeria para oficinas</t>
  </si>
  <si>
    <t xml:space="preserve"> Talonarios de 50 recibos de caja chica </t>
  </si>
  <si>
    <t>Agendas encuadernadas en Papel cáscara de huevo, borde en pan de oro y cubierta en percalina azul marino o negro, con impresión de Logo, año y nombre en plateado o dorado, a requerimiento de la TSS</t>
  </si>
  <si>
    <t>Calendario de pared, tamaño 17 x 22, impreso a Full Color, en cartonite 14, 1 cara ponchados.</t>
  </si>
  <si>
    <t>Calendarios de escritorio tipo Tripode formado por 7 hojas tamaño 6 ½ x 4 ¼, impresas en Satinado 100, Full color, tiro y retro, base en cartonite 18, 1 cara sin impresión, tamaño 12 x 6 182 con tiro seco, terminación espiral</t>
  </si>
  <si>
    <t>Hojas timbradas con loguitos en papel bond 20  blanco tamaño 8 1/2 x 11</t>
  </si>
  <si>
    <t>Hojas timbradas en hilo blanco tamaño 8 1/2 x 11</t>
  </si>
  <si>
    <t>Libretas de escritorio en papel bond 20 de 100 hojas con impreso Logo TSS</t>
  </si>
  <si>
    <t>Sobre blanco 9x12 timbrado</t>
  </si>
  <si>
    <t>Sobre timbrado 10x 15</t>
  </si>
  <si>
    <t>Sobre timbrado blanco 6 1/2 x 9 1/2</t>
  </si>
  <si>
    <t>Sobres Blanco Timbrado no. 10</t>
  </si>
  <si>
    <t>Talonarios de 100 Formularios Evaluación de Encuesta a la Calidad al servicio. impresión en negro, en papel bond 20, tamaño 8 ½ x 11</t>
  </si>
  <si>
    <t>Talonarios de 50 Recibo de Ingreso, impreso a 3 colores Pantone,  numerados, un original y dos copias (azul y rosado) en papel NCR</t>
  </si>
  <si>
    <t>Tarjetas de Presentación en opalina 100 a full color con escudo full color en relieve</t>
  </si>
  <si>
    <t>Tarjetas de presentación en opalina 100 con el logo TSS Full color</t>
  </si>
  <si>
    <t>Tarjetas de Presentación en opalina 100 Con escudo en pan de oro, logo TSS Full color</t>
  </si>
  <si>
    <t>Volantes de sugerencias en papel bond 20, impreso a 3 colores</t>
  </si>
  <si>
    <t>Volantes impreso info de TSS para OAI</t>
  </si>
  <si>
    <t>Renovacion Polizas de Seguros</t>
  </si>
  <si>
    <t xml:space="preserve">Actividad Día de las Madres </t>
  </si>
  <si>
    <t>Actividad Día de los Padres</t>
  </si>
  <si>
    <t>Actividad Navideña</t>
  </si>
  <si>
    <t>Rellenado Extintores</t>
  </si>
  <si>
    <t>Notarizaciones de Actas de Comprobacion con Desplazamiento de Notario</t>
  </si>
  <si>
    <t>Notarizaciones de Contratos</t>
  </si>
  <si>
    <t xml:space="preserve">Notificaciones de Actos de Alguacil por Traslados </t>
  </si>
  <si>
    <t>Transporte Abogado a Audiencias y Otros Desplazamientos</t>
  </si>
  <si>
    <t>Placa departamento del año</t>
  </si>
  <si>
    <t>Biométrico para la asistencia</t>
  </si>
  <si>
    <t>ACL</t>
  </si>
  <si>
    <t>Toner Hplaserjet 4345A</t>
  </si>
  <si>
    <t>Analytics Exchange (anterior AX Core)</t>
  </si>
  <si>
    <t>Mouse Inalambrico</t>
  </si>
  <si>
    <t>TONER ORIGINAL XEROXWORKCENTRE 3220</t>
  </si>
  <si>
    <t>Libro banco 3 columnas</t>
  </si>
  <si>
    <t>ups 3 kilos</t>
  </si>
  <si>
    <t>Nevera</t>
  </si>
  <si>
    <t>Archivo Lateral de 4 gavetas</t>
  </si>
  <si>
    <t>Licencias ACL</t>
  </si>
  <si>
    <t>Router</t>
  </si>
  <si>
    <t>Swithc</t>
  </si>
  <si>
    <t>Telefonia e internet</t>
  </si>
  <si>
    <t>Equipos moviles para flota</t>
  </si>
  <si>
    <t>Lector Biometrico</t>
  </si>
  <si>
    <t>Automatizacion de Procesos</t>
  </si>
  <si>
    <t>Solucion comunicacion con empleadores y clientes</t>
  </si>
  <si>
    <t>Adecuacion Plan Gestion de Riesgos COE</t>
  </si>
  <si>
    <t>Arbolito de Navidad y Adornos</t>
  </si>
  <si>
    <t>Material promocional</t>
  </si>
  <si>
    <t>Material informativo para oficinas</t>
  </si>
  <si>
    <t>Material electrico y de ferreteria</t>
  </si>
  <si>
    <t>Medicamentos</t>
  </si>
  <si>
    <t>Avisos publicitarios</t>
  </si>
  <si>
    <t>Actualización de sistema de balancero de carga</t>
  </si>
  <si>
    <t xml:space="preserve">Cerrar brechas de competencias </t>
  </si>
  <si>
    <t>Software para consolidar informacion</t>
  </si>
  <si>
    <t>Servicios telefónico de larga distancia</t>
  </si>
  <si>
    <t>Teléfono local</t>
  </si>
  <si>
    <t>Energía eléctrica</t>
  </si>
  <si>
    <t>Recolección de residuos sólidos</t>
  </si>
  <si>
    <t>Fletes</t>
  </si>
  <si>
    <t>Peaje</t>
  </si>
  <si>
    <t>Alquiler de equipo de comunicación</t>
  </si>
  <si>
    <t>Otros alquileres</t>
  </si>
  <si>
    <t>Seguros de personas</t>
  </si>
  <si>
    <t>Obras menores en edificaciones</t>
  </si>
  <si>
    <t>Mantenimiento y reparación de equipo para computación</t>
  </si>
  <si>
    <t>Mantenimiento y reparación de equipo de comunicación</t>
  </si>
  <si>
    <t>Instalaciones temporales</t>
  </si>
  <si>
    <t>Fumigación</t>
  </si>
  <si>
    <t>Lavandería</t>
  </si>
  <si>
    <t>Festividades</t>
  </si>
  <si>
    <t>Servicios jurídicos</t>
  </si>
  <si>
    <t>Servicios de informática y sistemas computarizados</t>
  </si>
  <si>
    <t>Otros servicios técnicos profesionales</t>
  </si>
  <si>
    <t>Acabados textiles</t>
  </si>
  <si>
    <t>Libros, revistas y periódicos</t>
  </si>
  <si>
    <t>Especies timbrados y valoradas</t>
  </si>
  <si>
    <t>Llantas y neumáticos</t>
  </si>
  <si>
    <t>Bacterias para inversor</t>
  </si>
  <si>
    <t>Unidad</t>
  </si>
  <si>
    <t>resma</t>
  </si>
  <si>
    <t>Rollo</t>
  </si>
  <si>
    <t>Galon</t>
  </si>
  <si>
    <t>unidad</t>
  </si>
  <si>
    <t>Caja</t>
  </si>
  <si>
    <t>Paquete</t>
  </si>
  <si>
    <t>Resma</t>
  </si>
  <si>
    <t>paquete</t>
  </si>
  <si>
    <t>Frasco</t>
  </si>
  <si>
    <t>paquete de 2</t>
  </si>
  <si>
    <t>Presupuesto Institucional</t>
  </si>
  <si>
    <t>Row Labels</t>
  </si>
  <si>
    <t>Grand Total</t>
  </si>
  <si>
    <t>COSTO TOTAL 1ER TRIM</t>
  </si>
  <si>
    <t>COSTO TOTAL 2DO TRIM2</t>
  </si>
  <si>
    <t>COSTO TOTAL 3ER TRIM3</t>
  </si>
  <si>
    <t>COSTO TOTAL 4T TRIM4</t>
  </si>
  <si>
    <t>Sum of COSTO TOTAL 1ER TRIM</t>
  </si>
  <si>
    <t>Sum of COSTO TOTAL 2DO TRIM2</t>
  </si>
  <si>
    <t>Sum of COSTO TOTAL 3ER TRIM3</t>
  </si>
  <si>
    <t>Sum of COSTO TOTAL 4T TRIM4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</si>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</sst>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D$&quot;#,##0.00"/>
    <numFmt numFmtId="165" formatCode="_-&quot;£&quot;* #,##0.00_-;\-&quot;£&quot;* #,##0.00_-;_-&quot;£&quot;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Border="1"/>
    <xf numFmtId="0" fontId="12" fillId="0" borderId="0" xfId="0" applyFont="1"/>
    <xf numFmtId="0" fontId="12" fillId="0" borderId="0" xfId="0" applyNumberFormat="1" applyFont="1"/>
    <xf numFmtId="164" fontId="12" fillId="0" borderId="0" xfId="0" applyNumberFormat="1" applyFont="1"/>
    <xf numFmtId="0" fontId="12" fillId="0" borderId="0" xfId="0" quotePrefix="1" applyNumberFormat="1" applyFont="1" applyFill="1" applyAlignment="1">
      <alignment horizontal="left"/>
    </xf>
    <xf numFmtId="0" fontId="12" fillId="0" borderId="0" xfId="0" quotePrefix="1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3" fillId="0" borderId="0" xfId="0" applyFont="1"/>
    <xf numFmtId="166" fontId="0" fillId="0" borderId="0" xfId="0" applyNumberFormat="1"/>
    <xf numFmtId="1" fontId="0" fillId="0" borderId="0" xfId="0" applyNumberForma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2">
    <cellStyle name="Euro" xfId="1"/>
    <cellStyle name="Normal" xfId="0" builtinId="0"/>
  </cellStyles>
  <dxfs count="56">
    <dxf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Perez" refreshedDate="42277.440504861108" createdVersion="5" refreshedVersion="5" minRefreshableVersion="3" recordCount="298">
  <cacheSource type="worksheet">
    <worksheetSource name="Tabla132"/>
  </cacheSource>
  <cacheFields count="19">
    <cacheField name="CÓDIGO DEL CATÁLOGO DE BIENES Y SERVICIOS (CBS) " numFmtId="0">
      <sharedItems count="53">
        <s v="1411 - Productos de papel"/>
        <s v="1510 - Combustibles"/>
        <s v="2321 - Maquinaria de fabricación electrónica, equipo y accesorios"/>
        <s v="2510 - Vehículos de motor"/>
        <s v="2517 - Componentes y sistemas de transporte"/>
        <s v="2611 - Transmisión de baterías, generadores y energía cinética"/>
        <s v="2613 - Generación de energía"/>
        <s v="3120 - Adhesivos y selladores"/>
        <s v="3121 - Pinturas y tapa poros y acabados"/>
        <s v="3210 - Circuitos impresos, circuitos integrados y micro ensamblajes"/>
        <s v="3212 - Componentes pasivos discretos"/>
        <s v="3910 - Lámparas y bombillas y componentes para lámparas"/>
        <s v="3911 - Iluminación, artefactos y accesorios"/>
        <s v="3912 - Equipos, suministros y componentes eléctricos"/>
        <s v="4010 - Calefacción, ventilación y circulación del aire"/>
        <s v="4111 - Instrumentos de medida, observación y ensayo"/>
        <s v="4319 - Dispositivos de comunicaciones y accesorios"/>
        <s v="4320 - Componentes para tecnología de la información, difusión o telecomunicaciones"/>
        <s v="4321 - Equipo informático y accesorios"/>
        <s v="4323 - Software"/>
        <s v="4410 - Maquinaria, suministros y accesorios de oficina"/>
        <s v="4411 - Accesorios de oficina y escritorio"/>
        <s v="4412 - Suministros de oficina"/>
        <s v="4510 - Equipo de imprenta y publicación"/>
        <s v="4617 - Seguridad, vigilancia y detección"/>
        <s v="4712 - Equipo de limpieza"/>
        <s v="4713 - Suministros de limpieza"/>
        <s v="4810 - Equipos de servicios de alimentación para instituciones"/>
        <s v="4910 - Coleccionables y condecoraciones"/>
        <s v="4920 - Equipo para entrenamiento físico"/>
        <s v="5019 - Alimentos preparados y conservados"/>
        <s v="5112 - Medicamentos cardiovasculares"/>
        <s v="5212 - Ropa de cama, mantelerías, paños de cocina y toallas"/>
        <s v="5214 - Aparatos electrodomésticos"/>
        <s v="5215 - Utensilios de cocina domésticos"/>
        <s v="5512 - Etiquetado y accesorios"/>
        <s v="5610 - Muebles de alojamiento"/>
        <s v="7210 - Construcción de edificios, atención, mantenimiento y servicios de reparaciones"/>
        <s v="7611 - Servicios de limpieza y de consejería"/>
        <s v="7810 - Transporte de correo y carga"/>
        <s v="8010 - Servicios de asesoría de gestión"/>
        <s v="8011 - Servicios de recursos humanos"/>
        <s v="8013 - Servicios Inmobiliarios"/>
        <s v="8111 - Servicios informáticos"/>
        <s v="8212 -  Servicios de reproducción"/>
        <s v="8311 - Servicios de medios de telecomunicaciones"/>
        <s v="8413 - Servicios de seguros y jubilación"/>
        <s v="8613 - Servicios educativos especializados"/>
        <s v="9000 - Servicios de Viajes, Alimentación, Alojamiento y Entretenimiento"/>
        <s v="9011 - Instalaciones hoteleras, alojamientos y centros de encuentros"/>
        <s v="9210 - Orden público y seguridad"/>
        <s v="9212 - Seguridad y protección personal"/>
        <s v="9315 - Servicios de administración y financiación pública"/>
      </sharedItems>
    </cacheField>
    <cacheField name="DESCRIPCIÓN DE LA COMPRA O CONTRATACIÓN" numFmtId="0">
      <sharedItems count="298">
        <s v="Libreta Rayada Grande 8 1/2 x 11"/>
        <s v="Libreta Rayada Pequeña 5 x 7"/>
        <s v="Libro banco 12 columnas"/>
        <s v="Libro banco 6 columnas"/>
        <s v="Libro Record 150 páginas"/>
        <s v="Libro Record 500 Paginas"/>
        <s v="Papel Bond multiuso, alta blancura, calidad premium 8 1/2x11"/>
        <s v="Papel Bond multiuso, alta blancura, calidad premium 8 1/2x13"/>
        <s v="Papel Bond multiuso, alta blancura, calidad premium 8 1/2x14"/>
        <s v="Papel de Baño"/>
        <s v="Papel toalla"/>
        <s v="Rollo de papel para Sumadora"/>
        <s v="Cajas de archivo"/>
        <s v="Papel Carbón de 2000 g tamaño 8 1/2 x 11"/>
        <s v="Libro banco 3 columnas"/>
        <s v="Gasoil"/>
        <s v="Gasolina"/>
        <s v="Material electrico y de ferreteria"/>
        <s v="Especies timbrados y valoradas"/>
        <s v="Mantenimiento, Pintura, desabolladura vehiculos TSS,e tc"/>
        <s v="Llantas y neumáticos"/>
        <s v="Llave Electronica para vehículo"/>
        <s v="Pilas AA"/>
        <s v="Pilas AAA"/>
        <s v="Bacterias para inversor"/>
        <s v="Energía eléctrica"/>
        <s v="Cinta Adhesiva grande para empaque"/>
        <s v="Pegamento de silicón en Barra 8.2G"/>
        <s v="Tape dos cara de 1/2&quot;"/>
        <s v="Tape transparente 36 yardas (19mm x 32.9 m aproximadamente)"/>
        <s v="Pintura TSS materiales"/>
        <s v="Memoria USB 8GB"/>
        <s v="Inversor con sus baterias"/>
        <s v="ups 3 kilos"/>
        <s v="Lámparas de Emergencia"/>
        <s v="Lámparas fluorescente 40 watts"/>
        <s v="Lámparas fluorescente T8 18W 120V 60Hz"/>
        <s v="Lámparas fluorescentes 32 watts"/>
        <s v="Plafones"/>
        <s v="Difusores 2x4"/>
        <s v="Transformadores"/>
        <s v="Compresores a/c"/>
        <s v="Reglas plásticas transparentes de 12 pulgadas"/>
        <s v="Terminal para conectar dos auriculares"/>
        <s v="Router"/>
        <s v="Swithc"/>
        <s v="Equipos moviles para flota"/>
        <s v="CD para lectura/escritura en blanco con caratula"/>
        <s v="DVD para lectura/escritura en blanco con caratula"/>
        <s v="Mouse Optico"/>
        <s v="Teclado USB"/>
        <s v="Computadora"/>
        <s v="Scanner "/>
        <s v="Scanners compatible con servidor virtual"/>
        <s v="Terminal virtual (Ncomputing)"/>
        <s v="Mouse Inalambrico"/>
        <s v="Sistema informatico de Gestión de Documentos"/>
        <s v="Licencia/Sistema de tracking de comunicaciones y expedientes"/>
        <s v="Software de monitoreo VOZ/DATA on time"/>
        <s v="software para digitalizacion de documentos"/>
        <s v="Biométrico para la asistencia"/>
        <s v="ACL"/>
        <s v="Analytics Exchange (anterior AX Core)"/>
        <s v="Licencias ACL"/>
        <s v="Automatizacion de Procesos"/>
        <s v="Software para consolidar informacion"/>
        <s v="Actualización de sistema de balancero de carga"/>
        <s v="Cartucho original HP a color 6578D"/>
        <s v="Cartucho original tinta impresora HP 122 Color"/>
        <s v="Cartucho Original tinta impresora HP 122 Negro "/>
        <s v="Cinta para Sumadora"/>
        <s v="Toner original  HP Q2612A"/>
        <s v="Toner original Cannon x-25"/>
        <s v="Toner original CE390A"/>
        <s v="Toner original CF280A"/>
        <s v="Toner original HP Q7553A"/>
        <s v="Toner original Lexmak X-340"/>
        <s v="TONER ORIGINAL LEXMARK C544X1YG"/>
        <s v="TONER ORIGINAL LEXMARK T630 12A7462"/>
        <s v="Máquina Sumadora"/>
        <s v="Sacapuntas eléctricos"/>
        <s v="Toner original HP Laserjet Q5945A"/>
        <s v="Toner original Lexmark X644A11L"/>
        <s v="Toner Hplaserjet 4345A"/>
        <s v="TONER ORIGINAL XEROXWORKCENTRE 3220"/>
        <s v="Lector Biometrico"/>
        <s v="Arbolito de Navidad y Adornos"/>
        <s v="Armazones 8 1/2 x 13"/>
        <s v="Buzones de Sugerencia"/>
        <s v="Bandeja de Escritorio Horizontal"/>
        <s v="Bandeja de Escritorio Verticales"/>
        <s v="Pizarra magica"/>
        <s v="Espirales de 12mm "/>
        <s v="Espirales de 14mm "/>
        <s v="Espirales de 16mm "/>
        <s v="Banda de Goma "/>
        <s v="Banda de Goma Grande"/>
        <s v="BINDER CLIPS DE 20MM (pequeños)"/>
        <s v="BINDER CLIPS DE 25MM (medianos)"/>
        <s v="BINDER CLIPS GRANDES DE 2'' (grandes)"/>
        <s v="Borra para lápiz de Calidad Premium 40x19x13 mm aproximadamente"/>
        <s v="Borrador para Pizarra Mágica"/>
        <s v="Carpeta de 0.5"/>
        <s v="Carpeta de 1"/>
        <s v="Carpeta de 1.5"/>
        <s v="Carpeta de 2"/>
        <s v="Carpeta de 3"/>
        <s v="Carpetas blancas con bolsillo, tamaño 8 ½ x 11 impreso a 3 colores Pantone, con logo de la TSS."/>
        <s v="Carpetas con tornillos, tamaño 8 ½ x 13, en percalina color azul con letras en pan de oro. (Consultoría Jurídica, Finanzas, Supervisión y Control, Administrativo)"/>
        <s v="Cera para contar"/>
        <s v="Chinches Pequeños"/>
        <s v="Clip Pequeño 33 mm"/>
        <s v="Clips grandes 50 mm"/>
        <s v="Corrector Liquido Blanco de brocha"/>
        <s v="Corrector Liquido Blanco tipo lapiz"/>
        <s v="Dispensador de Tape Transparente"/>
        <s v="Felpas Azules"/>
        <s v="Felpas Negras"/>
        <s v="Felpas rojas"/>
        <s v="Folder Financieros"/>
        <s v="Folder Manila 8 1/2 x 11"/>
        <s v="Folder Manila 8 1/2 x 13"/>
        <s v="Folder Manila 8 1/2 x 14"/>
        <s v="Folder Partition de 2 divisiones"/>
        <s v="Gancho para Folder "/>
        <s v="Grapa estándar "/>
        <s v="Grapa grande de 13mm"/>
        <s v="Grapadora Grande para 100 hojas"/>
        <s v="Grapadora standard"/>
        <s v="Mouse Pad"/>
        <s v="Lapicero Azul punta cilindrica media (1.00 mm) "/>
        <s v="Lapicero Negro punta cilindrica media (1.00 mm) "/>
        <s v="Lapicero rojo punta cilindrica media (1.00 mm) "/>
        <s v="Papel a Color "/>
        <s v="Lápiz de carbón"/>
        <s v="Marcador Negro"/>
        <s v="Marcadores para CD color negro"/>
        <s v="Marcadores para pizzarra mágica azul "/>
        <s v="Papel de Construcción"/>
        <s v="Marcadores para pizzarra mágica negro"/>
        <s v="Marcadores para pizzarra mágica rojo"/>
        <s v="Marcadores para pizzarra mágica verde"/>
        <s v="Minas 0.7 "/>
        <s v="Pendaflex 8 1/2 x 11"/>
        <s v="Perforadora de 2 hoyos para 40 hojas"/>
        <s v="Pendaflex 81/2 x 13"/>
        <s v="Pergaminos color negro. "/>
        <s v="Pergaminos transparentes. "/>
        <s v="Perforadora de 2 hoyos"/>
        <s v="Perforadorade 3 hoyos"/>
        <s v="Porta Clip"/>
        <s v="Porta Lapiz "/>
        <s v="Protector de hoja liso y fuerte"/>
        <s v="Resaltador Amarillo"/>
        <s v="Resaltador Azul"/>
        <s v="Resaltador Naranja"/>
        <s v="Resaltador Rosado"/>
        <s v="Resaltador Verde"/>
        <s v="Sacagrapas"/>
        <s v="Separadores de Carpeta"/>
        <s v="Sobre blanco No. 10 "/>
        <s v="Sobre manila 10 x 15"/>
        <s v="Sobre manila 14x17"/>
        <s v="Sobre manila 6 x 9"/>
        <s v="Sobre manila 9 x 12"/>
        <s v="Tablilla de cartón"/>
        <s v="Talonario Desembolso Provisional de Caja Chica"/>
        <s v="Tarjetero tipo banco"/>
        <s v="Tijeras"/>
        <s v="Tinta en roll-on azul"/>
        <s v="Tinta liquida para sellos azul"/>
        <s v="Sellos pretintados"/>
        <s v="Material promocional"/>
        <s v="Material informativo para oficinas"/>
        <s v="Avisos publicitarios"/>
        <s v="Libros, revistas y periódicos"/>
        <s v="Llavines para archivos"/>
        <s v="Llavines para escritorios"/>
        <s v="Zafacón"/>
        <s v="Dispensador de Higienizador de Mano"/>
        <s v="Dispensador Papel de baño"/>
        <s v="Gel antibacterial"/>
        <s v="Bebedero"/>
        <s v="Placa de reconocimiento grande"/>
        <s v="Placa de reconocimiento pequeña"/>
        <s v="Placa departamento del año"/>
        <s v="Alquiler de equipo de comunicación"/>
        <s v="Otros alquileres"/>
        <s v="Sal Molida de 1 1/4 libra"/>
        <s v="Azúcar Blanca 5 libras"/>
        <s v="Azúcar Crema 5 libras"/>
        <s v="Café 1 Libra"/>
        <s v="Cremora grande"/>
        <s v="Te de Manzanilla caja de 10 sobres de 1 gramo"/>
        <s v="Te frio en polvo"/>
        <s v="Te verde y menta caja de 10 sobres de 1 gramo"/>
        <s v="Medicamentos"/>
        <s v="Acabados textiles"/>
        <s v="Cafetera Eléctrica"/>
        <s v="Microondas"/>
        <s v="Nevera"/>
        <s v="Vasos plasticos No. 5"/>
        <s v="Vasos plasticos No. 7"/>
        <s v="Esponja grande de fregar con lado brillo verde"/>
        <s v="Filtro para cafetera"/>
        <s v="Fundas Plásticas No. 10"/>
        <s v="Fundas Plásticas No. 15"/>
        <s v="Fundas Plásticas No. 25"/>
        <s v="Fundas Plásticas No. 5"/>
        <s v="Guantes Plásticos de mano tamaño M"/>
        <s v="Lanillas de Algodón color blanco"/>
        <s v="Multibrillo"/>
        <s v="Platos pequeños desechables paquete de 25"/>
        <s v="Recogedor de Basura"/>
        <s v="Utiles de cocina para nuevas oficinas"/>
        <s v="Servilletas de papel de mesa de 500 unidades"/>
        <s v="Suaper de algodón no. 24"/>
        <s v="Etiqueta 1x4 (paquete de 100 hojas)"/>
        <s v="Etiqueta 2x4 (paquete de 100 hojas)"/>
        <s v="Etiqueta para CD/DVD, color blanco mate, diametro 4 5/8&quot;, para inkjet, 20 hojas, 2 etiquetas por hoja, adhesivo permanente"/>
        <s v="POST IT BANDERITAS 25.4MM X 43.2MM"/>
        <s v="POST IT MEDIANO 2&quot; X 3&quot;"/>
        <s v="POST IT PEQUEÑO 2&quot; X 1.5&quot;"/>
        <s v="POST IT-GRANDE 3&quot; X 5&quot;"/>
        <s v="Archivo Vertical de 2 gavetas"/>
        <s v="Armario de metal"/>
        <s v="Estantes Librero de 4 Niveles"/>
        <s v="Estantes Librero de 5 Niveles"/>
        <s v="Mesa Plegable para cocina"/>
        <s v="Plantas decorativas "/>
        <s v="Reparación mobiliario deteriorado TSS"/>
        <s v="Sillas de visita"/>
        <s v="Archivo Lateral de 4 gavetas"/>
        <s v="Contrato mantenimiento acondicionadores de aires"/>
        <s v="Mantenimiento electrico"/>
        <s v="Obras menores en edificaciones"/>
        <s v="Instalaciones temporales"/>
        <s v="Servicio de Limpieza de Ductos"/>
        <s v="Servicio de Conserjeria para oficinas"/>
        <s v="Recolección de residuos sólidos"/>
        <s v="Fumigación"/>
        <s v="Lavandería"/>
        <s v="Fletes"/>
        <s v="Peaje"/>
        <s v="Solucion comunicacion con empleadores y clientes"/>
        <s v="Bonos Escolares"/>
        <s v="Bonos Madres"/>
        <s v="Bonos Padres"/>
        <s v="Obsequios Aniversario TSS"/>
        <s v="Obsequios San Valentin"/>
        <s v="Alquiler Local para oficina regional"/>
        <s v="Mantenimiento y reparación de equipo para computación"/>
        <s v="Mantenimiento y reparación de equipo de comunicación"/>
        <s v="Servicios de informática y sistemas computarizados"/>
        <s v="Otros servicios técnicos profesionales"/>
        <s v="Talonarios de 50 recibos de caja chica Oficina Puerto Plata, impreso a 3 colores Pantone, enumerados, con original y una copia en papel NCR"/>
        <s v="Talonarios de 50 recibos de caja chica Oficina Santiago, impreso a 3 colores Pantone, enumerados, con original y una copia en papel NCR"/>
        <s v="Talonarios de 50 recibos de caja chica Oficinas Regionales, impreso a 3 colores Pantone, enumerados, con original y una copia en papel NCR"/>
        <s v="Formulario de quejas y sugerencias"/>
        <s v="Hojas timbradas en papel bond 20 blanco tamaño 8 1/2 x 11"/>
        <s v=" Talonarios de 50 recibos de caja chica "/>
        <s v="Agendas encuadernadas en Papel cáscara de huevo, borde en pan de oro y cubierta en percalina azul marino o negro, con impresión de Logo, año y nombre en plateado o dorado, a requerimiento de la TSS"/>
        <s v="Calendario de pared, tamaño 17 x 22, impreso a Full Color, en cartonite 14, 1 cara ponchados."/>
        <s v="Calendarios de escritorio tipo Tripode formado por 7 hojas tamaño 6 ½ x 4 ¼, impresas en Satinado 100, Full color, tiro y retro, base en cartonite 18, 1 cara sin impresión, tamaño 12 x 6 182 con tiro seco, terminación espiral"/>
        <s v="Hojas timbradas con loguitos en papel bond 20  blanco tamaño 8 1/2 x 11"/>
        <s v="Hojas timbradas en hilo blanco tamaño 8 1/2 x 11"/>
        <s v="Libretas de escritorio en papel bond 20 de 100 hojas con impreso Logo TSS"/>
        <s v="Sobre blanco 9x12 timbrado"/>
        <s v="Sobre timbrado 10x 15"/>
        <s v="Sobre timbrado blanco 6 1/2 x 9 1/2"/>
        <s v="Sobres Blanco Timbrado no. 10"/>
        <s v="Talonarios de 100 Formularios Evaluación de Encuesta a la Calidad al servicio. impresión en negro, en papel bond 20, tamaño 8 ½ x 11"/>
        <s v="Talonarios de 50 Recibo de Ingreso, impreso a 3 colores Pantone,  numerados, un original y dos copias (azul y rosado) en papel NCR"/>
        <s v="Tarjetas de Presentación en opalina 100 a full color con escudo full color en relieve"/>
        <s v="Tarjetas de presentación en opalina 100 con el logo TSS Full color"/>
        <s v="Tarjetas de Presentación en opalina 100 Con escudo en pan de oro, logo TSS Full color"/>
        <s v="Volantes de sugerencias en papel bond 20, impreso a 3 colores"/>
        <s v="Volantes impreso info de TSS para OAI"/>
        <s v="Telefonia e internet"/>
        <s v="Servicios telefónico de larga distancia"/>
        <s v="Teléfono local"/>
        <s v="Renovacion Polizas de Seguros"/>
        <s v="Seguros de personas"/>
        <s v="Servicios jurídicos"/>
        <s v="Cerrar brechas de competencias "/>
        <s v="Actividad Aniversario TSS"/>
        <s v="Campamento de Verano"/>
        <s v="Actividad Día de las Madres "/>
        <s v="Actividad Día de los Padres"/>
        <s v="Actividad Navideña"/>
        <s v="Festividades"/>
        <s v="Estadia auditores para uditoría externa de calidad, valor aproximado"/>
        <s v="Adecuacion Plan Gestion de Riesgos COE"/>
        <s v="Rellenado Extintores"/>
        <s v="Notarizaciones de Actas de Comprobacion con Desplazamiento de Notario"/>
        <s v="Notarizaciones de Contratos"/>
        <s v="Notificaciones de Actos de Alguacil por Traslados "/>
        <s v="Transporte Abogado a Audiencias y Otros Desplazamientos"/>
      </sharedItems>
    </cacheField>
    <cacheField name="UNIDAD DE MEDIDA" numFmtId="0">
      <sharedItems/>
    </cacheField>
    <cacheField name="PRIMER TRIMESTRE" numFmtId="0">
      <sharedItems containsSemiMixedTypes="0" containsString="0" containsNumber="1" containsInteger="1" minValue="0" maxValue="13000"/>
    </cacheField>
    <cacheField name="SEGUNDO TRIMESTRE" numFmtId="0">
      <sharedItems containsSemiMixedTypes="0" containsString="0" containsNumber="1" containsInteger="1" minValue="0" maxValue="13000"/>
    </cacheField>
    <cacheField name="TERCER TRIMESTRE" numFmtId="0">
      <sharedItems containsSemiMixedTypes="0" containsString="0" containsNumber="1" containsInteger="1" minValue="0" maxValue="13000"/>
    </cacheField>
    <cacheField name="CUARTO TRIMESTRE" numFmtId="0">
      <sharedItems containsSemiMixedTypes="0" containsString="0" containsNumber="1" containsInteger="1" minValue="0" maxValue="13000"/>
    </cacheField>
    <cacheField name="CANTIDAD TOTAL" numFmtId="0">
      <sharedItems containsSemiMixedTypes="0" containsString="0" containsNumber="1" containsInteger="1" minValue="1" maxValue="52000"/>
    </cacheField>
    <cacheField name="PRECIO UNITARIO ESTIMADO" numFmtId="164">
      <sharedItems containsSemiMixedTypes="0" containsString="0" containsNumber="1" minValue="1" maxValue="4550000"/>
    </cacheField>
    <cacheField name="COSTO TOTAL UNITARIO ESTIMADO" numFmtId="164">
      <sharedItems containsSemiMixedTypes="0" containsString="0" containsNumber="1" minValue="36.58" maxValue="13780000"/>
    </cacheField>
    <cacheField name="COSTO TOTAL POR CÓDIGO DE CATÁLOGO DE BIENES Y SERVICIOS (CBS)" numFmtId="164">
      <sharedItems containsString="0" containsBlank="1" containsNumber="1" minValue="404.74" maxValue="14736400"/>
    </cacheField>
    <cacheField name=" PROCEDIMIENTO DE SELECCIÓN " numFmtId="0">
      <sharedItems containsBlank="1"/>
    </cacheField>
    <cacheField name="FUENTE DE FINANCIAMIENTO" numFmtId="0">
      <sharedItems containsBlank="1"/>
    </cacheField>
    <cacheField name="VALOR ADQUIRIDO" numFmtId="164">
      <sharedItems containsNonDate="0" containsString="0" containsBlank="1"/>
    </cacheField>
    <cacheField name="OBSERVACIÓN" numFmtId="0">
      <sharedItems containsNonDate="0" containsString="0" containsBlank="1"/>
    </cacheField>
    <cacheField name="COSTO TOTAL 1ER TRIM" numFmtId="0">
      <sharedItems containsSemiMixedTypes="0" containsString="0" containsNumber="1" minValue="0" maxValue="3996997.6000200002"/>
    </cacheField>
    <cacheField name="COSTO TOTAL 2DO TRIM2" numFmtId="0">
      <sharedItems containsSemiMixedTypes="0" containsString="0" containsNumber="1" minValue="0" maxValue="4550000"/>
    </cacheField>
    <cacheField name="COSTO TOTAL 3ER TRIM3" numFmtId="0">
      <sharedItems containsSemiMixedTypes="0" containsString="0" containsNumber="1" minValue="0" maxValue="4550000"/>
    </cacheField>
    <cacheField name="COSTO TOTAL 4T TRIM4" numFmtId="0">
      <sharedItems containsSemiMixedTypes="0" containsString="0" containsNumber="1" minValue="0" maxValue="34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x v="0"/>
    <x v="0"/>
    <s v="Unidad"/>
    <n v="98"/>
    <n v="60"/>
    <n v="66"/>
    <n v="29"/>
    <n v="253"/>
    <n v="29.5"/>
    <n v="7463.5"/>
    <n v="972272.12985100003"/>
    <s v="COMPRA MENOR"/>
    <s v="Presupuesto Institucional"/>
    <m/>
    <m/>
    <n v="2891"/>
    <n v="1770"/>
    <n v="1947"/>
    <n v="855.5"/>
  </r>
  <r>
    <x v="0"/>
    <x v="1"/>
    <s v="Unidad"/>
    <n v="95"/>
    <n v="66"/>
    <n v="69"/>
    <n v="31"/>
    <n v="261"/>
    <n v="17.7"/>
    <n v="4619.7"/>
    <m/>
    <s v="COMPRA MENOR"/>
    <s v="Presupuesto Institucional"/>
    <m/>
    <m/>
    <n v="1681.5"/>
    <n v="1168.2"/>
    <n v="1221.3"/>
    <n v="548.69999999999993"/>
  </r>
  <r>
    <x v="0"/>
    <x v="2"/>
    <s v="Unidad"/>
    <n v="5"/>
    <n v="2"/>
    <n v="0"/>
    <n v="0"/>
    <n v="7"/>
    <n v="115.64000000000001"/>
    <n v="809.48000000000013"/>
    <m/>
    <s v="COMPRA MENOR"/>
    <s v="Presupuesto Institucional"/>
    <m/>
    <m/>
    <n v="578.20000000000005"/>
    <n v="231.28000000000003"/>
    <n v="0"/>
    <n v="0"/>
  </r>
  <r>
    <x v="0"/>
    <x v="3"/>
    <s v="Unidad"/>
    <n v="18"/>
    <n v="7"/>
    <n v="5"/>
    <n v="1"/>
    <n v="31"/>
    <n v="115.64"/>
    <n v="3584.84"/>
    <m/>
    <s v="COMPRA MENOR"/>
    <s v="Presupuesto Institucional"/>
    <m/>
    <m/>
    <n v="2081.52"/>
    <n v="809.48"/>
    <n v="578.20000000000005"/>
    <n v="115.64"/>
  </r>
  <r>
    <x v="0"/>
    <x v="4"/>
    <s v="Unidad"/>
    <n v="1"/>
    <n v="1"/>
    <n v="0"/>
    <n v="0"/>
    <n v="2"/>
    <n v="82.6"/>
    <n v="165.2"/>
    <m/>
    <s v="COMPRA MENOR"/>
    <s v="Presupuesto Institucional"/>
    <m/>
    <m/>
    <n v="82.6"/>
    <n v="82.6"/>
    <n v="0"/>
    <n v="0"/>
  </r>
  <r>
    <x v="0"/>
    <x v="5"/>
    <s v="Unidad"/>
    <n v="4"/>
    <n v="3"/>
    <n v="2"/>
    <n v="0"/>
    <n v="9"/>
    <n v="159.30000000000004"/>
    <n v="1433.7000000000003"/>
    <m/>
    <s v="COMPRA MENOR"/>
    <s v="Presupuesto Institucional"/>
    <m/>
    <m/>
    <n v="637.20000000000016"/>
    <n v="477.90000000000009"/>
    <n v="318.60000000000008"/>
    <n v="0"/>
  </r>
  <r>
    <x v="0"/>
    <x v="6"/>
    <s v="resma"/>
    <n v="271"/>
    <n v="240"/>
    <n v="270"/>
    <n v="244"/>
    <n v="1025"/>
    <n v="356.82859500000001"/>
    <n v="365749.30987500004"/>
    <m/>
    <s v="COMPRA MENOR"/>
    <s v="Presupuesto Institucional"/>
    <m/>
    <m/>
    <n v="96700.549245000002"/>
    <n v="85638.862800000003"/>
    <n v="96343.720650000003"/>
    <n v="87066.177179999999"/>
  </r>
  <r>
    <x v="0"/>
    <x v="7"/>
    <s v="resma"/>
    <n v="6"/>
    <n v="4"/>
    <n v="4"/>
    <n v="1"/>
    <n v="15"/>
    <n v="206.5"/>
    <n v="3097.5"/>
    <m/>
    <s v="COMPRA MENOR"/>
    <s v="Presupuesto Institucional"/>
    <m/>
    <m/>
    <n v="1239"/>
    <n v="826"/>
    <n v="826"/>
    <n v="206.5"/>
  </r>
  <r>
    <x v="0"/>
    <x v="8"/>
    <s v="resma"/>
    <n v="4"/>
    <n v="1"/>
    <n v="3"/>
    <n v="4"/>
    <n v="12"/>
    <n v="218.30000000000004"/>
    <n v="2619.6000000000004"/>
    <m/>
    <s v="COMPRA MENOR"/>
    <s v="Presupuesto Institucional"/>
    <m/>
    <m/>
    <n v="873.20000000000016"/>
    <n v="218.30000000000004"/>
    <n v="654.90000000000009"/>
    <n v="873.20000000000016"/>
  </r>
  <r>
    <x v="0"/>
    <x v="9"/>
    <s v="Rollo"/>
    <n v="252"/>
    <n v="261"/>
    <n v="267"/>
    <n v="270"/>
    <n v="1050"/>
    <n v="115"/>
    <n v="120750"/>
    <m/>
    <s v="COMPRA MENOR"/>
    <s v="Presupuesto Institucional"/>
    <m/>
    <m/>
    <n v="28980"/>
    <n v="30015"/>
    <n v="30705"/>
    <n v="31050"/>
  </r>
  <r>
    <x v="0"/>
    <x v="10"/>
    <s v="Rollo"/>
    <n v="216"/>
    <n v="225"/>
    <n v="231"/>
    <n v="234"/>
    <n v="906"/>
    <n v="180"/>
    <n v="163080"/>
    <m/>
    <s v="COMPRA MENOR"/>
    <s v="Presupuesto Institucional"/>
    <m/>
    <m/>
    <n v="38880"/>
    <n v="40500"/>
    <n v="41580"/>
    <n v="42120"/>
  </r>
  <r>
    <x v="0"/>
    <x v="11"/>
    <s v="Unidad"/>
    <n v="32"/>
    <n v="21"/>
    <n v="31"/>
    <n v="16"/>
    <n v="100"/>
    <n v="15.045"/>
    <n v="1504.5"/>
    <m/>
    <s v="COMPRA MENOR"/>
    <s v="Presupuesto Institucional"/>
    <m/>
    <m/>
    <n v="481.44"/>
    <n v="315.94499999999999"/>
    <n v="466.39499999999998"/>
    <n v="240.72"/>
  </r>
  <r>
    <x v="0"/>
    <x v="12"/>
    <s v="Unidad"/>
    <n v="527"/>
    <n v="540"/>
    <n v="542"/>
    <n v="10"/>
    <n v="1619"/>
    <n v="183.136504"/>
    <n v="296497.99997599999"/>
    <m/>
    <s v="COMPRA MENOR"/>
    <s v="Presupuesto Institucional"/>
    <m/>
    <m/>
    <n v="96512.937608000007"/>
    <n v="98893.712159999995"/>
    <n v="99259.985167999999"/>
    <n v="1831.3650400000001"/>
  </r>
  <r>
    <x v="0"/>
    <x v="13"/>
    <s v="paquete"/>
    <n v="1"/>
    <n v="1"/>
    <n v="1"/>
    <n v="0"/>
    <n v="3"/>
    <n v="106.20000000000002"/>
    <n v="318.60000000000002"/>
    <m/>
    <s v="COMPRA MENOR"/>
    <s v="Presupuesto Institucional"/>
    <m/>
    <m/>
    <n v="106.20000000000002"/>
    <n v="106.20000000000002"/>
    <n v="106.20000000000002"/>
    <n v="0"/>
  </r>
  <r>
    <x v="0"/>
    <x v="14"/>
    <s v="Unidad"/>
    <n v="5"/>
    <n v="0"/>
    <n v="0"/>
    <n v="0"/>
    <n v="5"/>
    <n v="115.64"/>
    <n v="578.20000000000005"/>
    <m/>
    <s v="COMPRA MENOR"/>
    <s v="Presupuesto Institucional"/>
    <m/>
    <m/>
    <n v="578.20000000000005"/>
    <n v="0"/>
    <n v="0"/>
    <n v="0"/>
  </r>
  <r>
    <x v="1"/>
    <x v="15"/>
    <s v="Galon"/>
    <n v="405"/>
    <n v="105"/>
    <n v="105"/>
    <n v="105"/>
    <n v="720"/>
    <n v="333.33333333333331"/>
    <n v="240000"/>
    <n v="945000"/>
    <s v="COMPRA DIRECTA"/>
    <s v="Presupuesto Institucional"/>
    <m/>
    <m/>
    <n v="135000"/>
    <n v="35000"/>
    <n v="35000"/>
    <n v="35000"/>
  </r>
  <r>
    <x v="1"/>
    <x v="16"/>
    <s v="Galon"/>
    <n v="1140"/>
    <n v="1170"/>
    <n v="1190"/>
    <n v="1200"/>
    <n v="4700"/>
    <n v="150"/>
    <n v="705000"/>
    <m/>
    <s v="COMPRA DIRECTA"/>
    <s v="Presupuesto Institucional"/>
    <m/>
    <m/>
    <n v="171000"/>
    <n v="175500"/>
    <n v="178500"/>
    <n v="180000"/>
  </r>
  <r>
    <x v="2"/>
    <x v="17"/>
    <s v="Unidad"/>
    <n v="0"/>
    <n v="1"/>
    <n v="0"/>
    <n v="0"/>
    <n v="1"/>
    <n v="161058"/>
    <n v="161058"/>
    <n v="171058"/>
    <m/>
    <m/>
    <m/>
    <m/>
    <n v="0"/>
    <n v="161058"/>
    <n v="0"/>
    <n v="0"/>
  </r>
  <r>
    <x v="2"/>
    <x v="18"/>
    <s v="Unidad"/>
    <n v="1"/>
    <n v="1"/>
    <n v="1"/>
    <n v="1"/>
    <n v="4"/>
    <n v="2500"/>
    <n v="10000"/>
    <m/>
    <m/>
    <m/>
    <m/>
    <m/>
    <n v="2500"/>
    <n v="2500"/>
    <n v="2500"/>
    <n v="2500"/>
  </r>
  <r>
    <x v="3"/>
    <x v="19"/>
    <s v="Unidad"/>
    <n v="0"/>
    <n v="1"/>
    <n v="0"/>
    <n v="0"/>
    <n v="1"/>
    <n v="691000"/>
    <n v="691000"/>
    <n v="711000"/>
    <s v="COMPRA DIRECTA"/>
    <s v="Presupuesto Institucional"/>
    <m/>
    <m/>
    <n v="0"/>
    <n v="691000"/>
    <n v="0"/>
    <n v="0"/>
  </r>
  <r>
    <x v="3"/>
    <x v="20"/>
    <s v="Unidad"/>
    <n v="1"/>
    <n v="1"/>
    <n v="1"/>
    <n v="1"/>
    <n v="4"/>
    <n v="5000"/>
    <n v="20000"/>
    <m/>
    <m/>
    <m/>
    <m/>
    <m/>
    <n v="5000"/>
    <n v="5000"/>
    <n v="5000"/>
    <n v="5000"/>
  </r>
  <r>
    <x v="4"/>
    <x v="21"/>
    <s v="Unidad"/>
    <n v="1"/>
    <n v="0"/>
    <n v="0"/>
    <n v="0"/>
    <n v="1"/>
    <n v="23600"/>
    <n v="23600"/>
    <n v="23600"/>
    <s v="COMPRA DIRECTA"/>
    <s v="Presupuesto Institucional"/>
    <m/>
    <m/>
    <n v="23600"/>
    <n v="0"/>
    <n v="0"/>
    <n v="0"/>
  </r>
  <r>
    <x v="5"/>
    <x v="22"/>
    <s v="Unidad"/>
    <n v="24"/>
    <n v="13"/>
    <n v="23"/>
    <n v="10"/>
    <n v="70"/>
    <n v="24.780000000000005"/>
    <n v="1734.6000000000004"/>
    <n v="84014.36"/>
    <s v="COMPRA MENOR"/>
    <s v="Presupuesto Institucional"/>
    <m/>
    <m/>
    <n v="594.72000000000014"/>
    <n v="322.14000000000004"/>
    <n v="569.94000000000005"/>
    <n v="247.80000000000004"/>
  </r>
  <r>
    <x v="5"/>
    <x v="23"/>
    <s v="Unidad"/>
    <n v="32"/>
    <n v="14"/>
    <n v="38"/>
    <n v="8"/>
    <n v="92"/>
    <n v="24.780000000000005"/>
    <n v="2279.7600000000002"/>
    <m/>
    <s v="COMPRA MENOR"/>
    <s v="Presupuesto Institucional"/>
    <m/>
    <m/>
    <n v="792.96000000000015"/>
    <n v="346.92000000000007"/>
    <n v="941.64000000000021"/>
    <n v="198.24000000000004"/>
  </r>
  <r>
    <x v="5"/>
    <x v="24"/>
    <s v="Unidad"/>
    <n v="4"/>
    <n v="0"/>
    <n v="4"/>
    <n v="0"/>
    <n v="8"/>
    <n v="10000"/>
    <n v="80000"/>
    <m/>
    <m/>
    <m/>
    <m/>
    <m/>
    <n v="40000"/>
    <n v="0"/>
    <n v="40000"/>
    <n v="0"/>
  </r>
  <r>
    <x v="6"/>
    <x v="25"/>
    <s v="Unidad"/>
    <n v="3"/>
    <n v="3"/>
    <n v="3"/>
    <n v="3"/>
    <n v="12"/>
    <n v="270000"/>
    <n v="3240000"/>
    <n v="3240000"/>
    <m/>
    <m/>
    <m/>
    <m/>
    <n v="810000"/>
    <n v="810000"/>
    <n v="810000"/>
    <n v="810000"/>
  </r>
  <r>
    <x v="7"/>
    <x v="26"/>
    <s v="Unidad"/>
    <n v="40"/>
    <n v="9"/>
    <n v="35"/>
    <n v="3"/>
    <n v="87"/>
    <n v="44.25"/>
    <n v="3849.75"/>
    <n v="12512.130000000001"/>
    <s v="COMPRA MENOR"/>
    <s v="Presupuesto Institucional"/>
    <m/>
    <m/>
    <n v="1770"/>
    <n v="398.25"/>
    <n v="1548.75"/>
    <n v="132.75"/>
  </r>
  <r>
    <x v="7"/>
    <x v="27"/>
    <s v="Unidad"/>
    <n v="10"/>
    <n v="3"/>
    <n v="7"/>
    <n v="1"/>
    <n v="21"/>
    <n v="24.780000000000005"/>
    <n v="520.38000000000011"/>
    <m/>
    <s v="COMPRA MENOR"/>
    <s v="Presupuesto Institucional"/>
    <m/>
    <m/>
    <n v="247.80000000000004"/>
    <n v="74.340000000000018"/>
    <n v="173.46000000000004"/>
    <n v="24.780000000000005"/>
  </r>
  <r>
    <x v="7"/>
    <x v="28"/>
    <s v="Unidad"/>
    <n v="13"/>
    <n v="2"/>
    <n v="10"/>
    <n v="2"/>
    <n v="27"/>
    <n v="27.14"/>
    <n v="732.78"/>
    <m/>
    <s v="COMPRA MENOR"/>
    <s v="Presupuesto Institucional"/>
    <m/>
    <m/>
    <n v="352.82"/>
    <n v="54.28"/>
    <n v="271.39999999999998"/>
    <n v="54.28"/>
  </r>
  <r>
    <x v="7"/>
    <x v="29"/>
    <s v="Unidad"/>
    <n v="71"/>
    <n v="26"/>
    <n v="43"/>
    <n v="21"/>
    <n v="161"/>
    <n v="46.02000000000001"/>
    <n v="7409.2200000000021"/>
    <m/>
    <s v="COMPRA MENOR"/>
    <s v="Presupuesto Institucional"/>
    <m/>
    <m/>
    <n v="3267.4200000000005"/>
    <n v="1196.5200000000002"/>
    <n v="1978.8600000000004"/>
    <n v="966.42000000000019"/>
  </r>
  <r>
    <x v="8"/>
    <x v="30"/>
    <s v="Unidad"/>
    <n v="0"/>
    <n v="1"/>
    <n v="0"/>
    <n v="0"/>
    <n v="1"/>
    <n v="30000"/>
    <n v="30000"/>
    <n v="30000"/>
    <s v="COMPRA MENOR"/>
    <s v="Presupuesto Institucional"/>
    <m/>
    <m/>
    <n v="0"/>
    <n v="30000"/>
    <n v="0"/>
    <n v="0"/>
  </r>
  <r>
    <x v="9"/>
    <x v="31"/>
    <s v="Unidad"/>
    <n v="18"/>
    <n v="2"/>
    <n v="2"/>
    <n v="0"/>
    <n v="22"/>
    <n v="383.5"/>
    <n v="8437"/>
    <n v="8437"/>
    <s v="COMPRA MENOR"/>
    <s v="Presupuesto Institucional"/>
    <m/>
    <m/>
    <n v="6903"/>
    <n v="767"/>
    <n v="767"/>
    <n v="0"/>
  </r>
  <r>
    <x v="10"/>
    <x v="32"/>
    <s v="Unidad"/>
    <n v="0"/>
    <n v="1"/>
    <n v="1"/>
    <n v="0"/>
    <n v="2"/>
    <n v="82088.100000000006"/>
    <n v="164176.20000000001"/>
    <n v="304176.2"/>
    <s v="COMPRA MENOR"/>
    <s v="Presupuesto Institucional"/>
    <m/>
    <m/>
    <n v="0"/>
    <n v="82088.100000000006"/>
    <n v="82088.100000000006"/>
    <n v="0"/>
  </r>
  <r>
    <x v="10"/>
    <x v="33"/>
    <s v="Unidad"/>
    <n v="0"/>
    <n v="1"/>
    <n v="1"/>
    <n v="0"/>
    <n v="2"/>
    <n v="70000"/>
    <n v="140000"/>
    <m/>
    <s v="COMPRA MENOR"/>
    <s v="Presupuesto Institucional"/>
    <m/>
    <m/>
    <n v="0"/>
    <n v="70000"/>
    <n v="70000"/>
    <n v="0"/>
  </r>
  <r>
    <x v="11"/>
    <x v="34"/>
    <s v="Unidad"/>
    <n v="4"/>
    <n v="2"/>
    <n v="2"/>
    <n v="0"/>
    <n v="8"/>
    <n v="3000"/>
    <n v="24000"/>
    <n v="49080"/>
    <s v="COMPRA MENOR"/>
    <s v="Presupuesto Institucional"/>
    <m/>
    <m/>
    <n v="12000"/>
    <n v="6000"/>
    <n v="6000"/>
    <n v="0"/>
  </r>
  <r>
    <x v="11"/>
    <x v="35"/>
    <s v="Unidad"/>
    <n v="18"/>
    <n v="24"/>
    <n v="28"/>
    <n v="30"/>
    <n v="100"/>
    <n v="150"/>
    <n v="15000"/>
    <m/>
    <s v="COMPRA MENOR"/>
    <s v="Presupuesto Institucional"/>
    <m/>
    <m/>
    <n v="2700"/>
    <n v="3600"/>
    <n v="4200"/>
    <n v="4500"/>
  </r>
  <r>
    <x v="11"/>
    <x v="36"/>
    <s v="Unidad"/>
    <n v="6"/>
    <n v="6"/>
    <n v="6"/>
    <n v="6"/>
    <n v="24"/>
    <n v="300"/>
    <n v="7200"/>
    <m/>
    <s v="COMPRA MENOR"/>
    <s v="Presupuesto Institucional"/>
    <m/>
    <m/>
    <n v="1800"/>
    <n v="1800"/>
    <n v="1800"/>
    <n v="1800"/>
  </r>
  <r>
    <x v="11"/>
    <x v="37"/>
    <s v="Unidad"/>
    <n v="6"/>
    <n v="6"/>
    <n v="6"/>
    <n v="6"/>
    <n v="24"/>
    <n v="120"/>
    <n v="2880"/>
    <m/>
    <s v="COMPRA MENOR"/>
    <s v="Presupuesto Institucional"/>
    <m/>
    <m/>
    <n v="720"/>
    <n v="720"/>
    <n v="720"/>
    <n v="720"/>
  </r>
  <r>
    <x v="12"/>
    <x v="38"/>
    <s v="Unidad"/>
    <n v="50"/>
    <n v="50"/>
    <n v="0"/>
    <n v="0"/>
    <n v="100"/>
    <n v="220"/>
    <n v="22000"/>
    <n v="33040"/>
    <s v="COMPRA MENOR"/>
    <s v="Presupuesto Institucional"/>
    <m/>
    <m/>
    <n v="11000"/>
    <n v="11000"/>
    <n v="0"/>
    <n v="0"/>
  </r>
  <r>
    <x v="12"/>
    <x v="39"/>
    <s v="Unidad"/>
    <n v="24"/>
    <n v="0"/>
    <n v="24"/>
    <n v="0"/>
    <n v="48"/>
    <n v="230"/>
    <n v="11040"/>
    <m/>
    <s v="COMPRA MENOR"/>
    <s v="Presupuesto Institucional"/>
    <m/>
    <m/>
    <n v="5520"/>
    <n v="0"/>
    <n v="5520"/>
    <n v="0"/>
  </r>
  <r>
    <x v="13"/>
    <x v="40"/>
    <s v="Unidad"/>
    <n v="6"/>
    <n v="6"/>
    <n v="6"/>
    <n v="6"/>
    <n v="24"/>
    <n v="295"/>
    <n v="7080"/>
    <n v="7080"/>
    <s v="COMPRA MENOR"/>
    <s v="Presupuesto Institucional"/>
    <m/>
    <m/>
    <n v="1770"/>
    <n v="1770"/>
    <n v="1770"/>
    <n v="1770"/>
  </r>
  <r>
    <x v="14"/>
    <x v="41"/>
    <s v="Unidad"/>
    <n v="2"/>
    <n v="1"/>
    <n v="2"/>
    <n v="1"/>
    <n v="6"/>
    <n v="8000"/>
    <n v="48000"/>
    <n v="48000"/>
    <s v="COMPRA MENOR"/>
    <s v="Presupuesto Institucional"/>
    <m/>
    <m/>
    <n v="16000"/>
    <n v="8000"/>
    <n v="16000"/>
    <n v="8000"/>
  </r>
  <r>
    <x v="15"/>
    <x v="42"/>
    <s v="Unidad"/>
    <n v="50"/>
    <n v="5"/>
    <n v="13"/>
    <n v="2"/>
    <n v="70"/>
    <n v="5.782"/>
    <n v="404.74"/>
    <n v="404.74"/>
    <s v="COMPRA MENOR"/>
    <s v="Presupuesto Institucional"/>
    <m/>
    <m/>
    <n v="289.10000000000002"/>
    <n v="28.91"/>
    <n v="75.165999999999997"/>
    <n v="11.564"/>
  </r>
  <r>
    <x v="16"/>
    <x v="43"/>
    <s v="Unidad"/>
    <n v="5"/>
    <n v="0"/>
    <n v="0"/>
    <n v="0"/>
    <n v="5"/>
    <n v="45000"/>
    <n v="225000"/>
    <n v="647810"/>
    <s v="LICITACIÓN PÚBLICA NACIONAL"/>
    <s v="Presupuesto Institucional"/>
    <m/>
    <m/>
    <n v="225000"/>
    <n v="0"/>
    <n v="0"/>
    <n v="0"/>
  </r>
  <r>
    <x v="16"/>
    <x v="44"/>
    <s v="Unidad"/>
    <n v="0"/>
    <n v="1"/>
    <n v="1"/>
    <n v="0"/>
    <n v="2"/>
    <n v="76405"/>
    <n v="152810"/>
    <m/>
    <s v="COMPARACIÓN DE PRECIOS"/>
    <s v="Presupuesto Institucional"/>
    <m/>
    <m/>
    <n v="0"/>
    <n v="76405"/>
    <n v="76405"/>
    <n v="0"/>
  </r>
  <r>
    <x v="16"/>
    <x v="45"/>
    <s v="Unidad"/>
    <n v="0"/>
    <n v="1"/>
    <n v="1"/>
    <n v="0"/>
    <n v="2"/>
    <n v="75000"/>
    <n v="150000"/>
    <m/>
    <s v="COMPARACIÓN DE PRECIOS"/>
    <s v="Presupuesto Institucional"/>
    <m/>
    <m/>
    <n v="0"/>
    <n v="75000"/>
    <n v="75000"/>
    <n v="0"/>
  </r>
  <r>
    <x v="16"/>
    <x v="46"/>
    <s v="Unidad"/>
    <n v="0"/>
    <n v="2"/>
    <n v="2"/>
    <n v="0"/>
    <n v="4"/>
    <n v="30000"/>
    <n v="120000"/>
    <m/>
    <s v="COMPARACIÓN DE PRECIOS"/>
    <s v="Presupuesto Institucional"/>
    <m/>
    <m/>
    <n v="0"/>
    <n v="60000"/>
    <n v="60000"/>
    <n v="0"/>
  </r>
  <r>
    <x v="17"/>
    <x v="47"/>
    <s v="Unidad"/>
    <n v="247"/>
    <n v="150"/>
    <n v="212"/>
    <n v="165"/>
    <n v="774"/>
    <n v="13"/>
    <n v="10062"/>
    <n v="10790"/>
    <s v="COMPRA MENOR"/>
    <s v="Presupuesto Institucional"/>
    <m/>
    <m/>
    <n v="3211"/>
    <n v="1950"/>
    <n v="2756"/>
    <n v="2145"/>
  </r>
  <r>
    <x v="17"/>
    <x v="48"/>
    <s v="Unidad"/>
    <n v="21"/>
    <n v="20"/>
    <n v="15"/>
    <n v="14"/>
    <n v="70"/>
    <n v="10.4"/>
    <n v="728"/>
    <m/>
    <s v="COMPRA MENOR"/>
    <s v="Presupuesto Institucional"/>
    <m/>
    <m/>
    <n v="218.4"/>
    <n v="208"/>
    <n v="156"/>
    <n v="145.6"/>
  </r>
  <r>
    <x v="18"/>
    <x v="49"/>
    <s v="Unidad"/>
    <n v="28"/>
    <n v="8"/>
    <n v="12"/>
    <n v="0"/>
    <n v="48"/>
    <n v="840.16"/>
    <n v="40327.68"/>
    <n v="4951479.1600200003"/>
    <s v="COMPRA MENOR"/>
    <m/>
    <m/>
    <m/>
    <n v="23524.48"/>
    <n v="6721.28"/>
    <n v="10081.92"/>
    <n v="0"/>
  </r>
  <r>
    <x v="18"/>
    <x v="50"/>
    <s v="Unidad"/>
    <n v="12"/>
    <n v="7"/>
    <n v="7"/>
    <n v="0"/>
    <n v="26"/>
    <n v="1164.6600000000001"/>
    <n v="30281.160000000003"/>
    <m/>
    <s v="COMPRA MENOR"/>
    <m/>
    <m/>
    <m/>
    <n v="13975.920000000002"/>
    <n v="8152.6200000000008"/>
    <n v="8152.6200000000008"/>
    <n v="0"/>
  </r>
  <r>
    <x v="18"/>
    <x v="51"/>
    <s v="Unidad"/>
    <n v="6"/>
    <n v="0"/>
    <n v="0"/>
    <n v="0"/>
    <n v="6"/>
    <n v="666166.26667000004"/>
    <n v="3996997.6000200002"/>
    <m/>
    <s v="COMPARACIÓN DE PRECIOS"/>
    <m/>
    <m/>
    <m/>
    <n v="3996997.6000200002"/>
    <n v="0"/>
    <n v="0"/>
    <n v="0"/>
  </r>
  <r>
    <x v="18"/>
    <x v="52"/>
    <s v="Unidad"/>
    <n v="4"/>
    <n v="0"/>
    <n v="0"/>
    <n v="0"/>
    <n v="4"/>
    <n v="18048.099999999999"/>
    <n v="72192.399999999994"/>
    <m/>
    <s v="COMPARACIÓN DE PRECIOS"/>
    <m/>
    <m/>
    <m/>
    <n v="72192.399999999994"/>
    <n v="0"/>
    <n v="0"/>
    <n v="0"/>
  </r>
  <r>
    <x v="18"/>
    <x v="53"/>
    <s v="Unidad"/>
    <n v="3"/>
    <n v="0"/>
    <n v="0"/>
    <n v="0"/>
    <n v="3"/>
    <n v="45000"/>
    <n v="135000"/>
    <m/>
    <s v="LICITACIÓN PÚBLICA NACIONAL"/>
    <m/>
    <m/>
    <m/>
    <n v="135000"/>
    <n v="0"/>
    <n v="0"/>
    <n v="0"/>
  </r>
  <r>
    <x v="18"/>
    <x v="54"/>
    <s v="Unidad"/>
    <n v="15"/>
    <n v="0"/>
    <n v="0"/>
    <n v="0"/>
    <n v="15"/>
    <n v="45000"/>
    <n v="675000"/>
    <m/>
    <s v="LICITACIÓN PÚBLICA NACIONAL"/>
    <s v="Presupuesto Institucional"/>
    <m/>
    <m/>
    <n v="675000"/>
    <n v="0"/>
    <n v="0"/>
    <n v="0"/>
  </r>
  <r>
    <x v="18"/>
    <x v="55"/>
    <s v="Unidad"/>
    <n v="1"/>
    <n v="1"/>
    <n v="0"/>
    <n v="0"/>
    <n v="2"/>
    <n v="840.16"/>
    <n v="1680.32"/>
    <m/>
    <s v="COMPRA MENOR"/>
    <m/>
    <m/>
    <m/>
    <n v="840.16"/>
    <n v="840.16"/>
    <n v="0"/>
    <n v="0"/>
  </r>
  <r>
    <x v="19"/>
    <x v="56"/>
    <s v="Unidad"/>
    <n v="1"/>
    <n v="0"/>
    <n v="0"/>
    <n v="0"/>
    <n v="1"/>
    <n v="689858.79"/>
    <n v="689858.79"/>
    <n v="11975000"/>
    <s v="LICITACIÓN PÚBLICA NACIONAL"/>
    <m/>
    <m/>
    <m/>
    <n v="689858.79"/>
    <n v="0"/>
    <n v="0"/>
    <n v="0"/>
  </r>
  <r>
    <x v="19"/>
    <x v="57"/>
    <s v="Unidad"/>
    <n v="1"/>
    <n v="0"/>
    <n v="0"/>
    <n v="0"/>
    <n v="1"/>
    <n v="3000000"/>
    <n v="3000000"/>
    <m/>
    <s v="LICITACIÓN PÚBLICA NACIONAL"/>
    <m/>
    <m/>
    <m/>
    <n v="3000000"/>
    <n v="0"/>
    <n v="0"/>
    <n v="0"/>
  </r>
  <r>
    <x v="19"/>
    <x v="58"/>
    <s v="Unidad"/>
    <n v="3"/>
    <n v="0"/>
    <n v="0"/>
    <n v="0"/>
    <n v="3"/>
    <n v="45000"/>
    <n v="135000"/>
    <m/>
    <s v="LICITACIÓN PÚBLICA NACIONAL"/>
    <m/>
    <m/>
    <m/>
    <n v="135000"/>
    <n v="0"/>
    <n v="0"/>
    <n v="0"/>
  </r>
  <r>
    <x v="19"/>
    <x v="59"/>
    <s v="Unidad"/>
    <n v="1"/>
    <n v="0"/>
    <n v="0"/>
    <n v="0"/>
    <n v="1"/>
    <n v="2963176.71"/>
    <n v="2963176.71"/>
    <m/>
    <s v="LICITACIÓN PÚBLICA NACIONAL"/>
    <m/>
    <m/>
    <m/>
    <n v="2963176.71"/>
    <n v="0"/>
    <n v="0"/>
    <n v="0"/>
  </r>
  <r>
    <x v="19"/>
    <x v="60"/>
    <s v="Unidad"/>
    <n v="0"/>
    <n v="10"/>
    <n v="0"/>
    <n v="0"/>
    <n v="10"/>
    <n v="20000"/>
    <n v="200000"/>
    <m/>
    <m/>
    <m/>
    <m/>
    <m/>
    <n v="0"/>
    <n v="200000"/>
    <n v="0"/>
    <n v="0"/>
  </r>
  <r>
    <x v="19"/>
    <x v="61"/>
    <s v="Unidad"/>
    <n v="1"/>
    <n v="0"/>
    <n v="0"/>
    <n v="0"/>
    <n v="1"/>
    <n v="135482"/>
    <n v="135482"/>
    <m/>
    <m/>
    <m/>
    <m/>
    <m/>
    <n v="135482"/>
    <n v="0"/>
    <n v="0"/>
    <n v="0"/>
  </r>
  <r>
    <x v="19"/>
    <x v="62"/>
    <s v="Unidad"/>
    <n v="5"/>
    <n v="0"/>
    <n v="0"/>
    <n v="0"/>
    <n v="5"/>
    <n v="27096.5"/>
    <n v="135482.5"/>
    <m/>
    <m/>
    <m/>
    <m/>
    <m/>
    <n v="135482.5"/>
    <n v="0"/>
    <n v="0"/>
    <n v="0"/>
  </r>
  <r>
    <x v="19"/>
    <x v="63"/>
    <s v="Unidad"/>
    <n v="0"/>
    <n v="3"/>
    <n v="3"/>
    <n v="0"/>
    <n v="6"/>
    <n v="36000"/>
    <n v="216000"/>
    <m/>
    <m/>
    <m/>
    <m/>
    <m/>
    <n v="0"/>
    <n v="108000"/>
    <n v="108000"/>
    <n v="0"/>
  </r>
  <r>
    <x v="19"/>
    <x v="64"/>
    <s v="Unidad"/>
    <n v="1"/>
    <n v="0"/>
    <n v="0"/>
    <n v="0"/>
    <n v="1"/>
    <n v="1000000"/>
    <n v="1000000"/>
    <m/>
    <m/>
    <m/>
    <m/>
    <m/>
    <n v="1000000"/>
    <n v="0"/>
    <n v="0"/>
    <n v="0"/>
  </r>
  <r>
    <x v="19"/>
    <x v="65"/>
    <s v="Unidad"/>
    <n v="1"/>
    <n v="0"/>
    <n v="0"/>
    <n v="0"/>
    <n v="1"/>
    <n v="500000"/>
    <n v="500000"/>
    <m/>
    <m/>
    <m/>
    <m/>
    <m/>
    <n v="500000"/>
    <n v="0"/>
    <n v="0"/>
    <n v="0"/>
  </r>
  <r>
    <x v="19"/>
    <x v="66"/>
    <s v="Unidad"/>
    <n v="1"/>
    <n v="0"/>
    <n v="0"/>
    <n v="0"/>
    <n v="1"/>
    <n v="3000000"/>
    <n v="3000000"/>
    <m/>
    <m/>
    <m/>
    <m/>
    <m/>
    <n v="3000000"/>
    <n v="0"/>
    <n v="0"/>
    <n v="0"/>
  </r>
  <r>
    <x v="20"/>
    <x v="67"/>
    <s v="Unidad"/>
    <n v="1"/>
    <n v="0"/>
    <n v="0"/>
    <n v="0"/>
    <n v="1"/>
    <n v="1882.0999999999997"/>
    <n v="1882.0999999999997"/>
    <n v="1265514.679792"/>
    <s v="COMPRA MENOR"/>
    <m/>
    <m/>
    <m/>
    <n v="1882.0999999999997"/>
    <n v="0"/>
    <n v="0"/>
    <n v="0"/>
  </r>
  <r>
    <x v="20"/>
    <x v="68"/>
    <s v="Unidad"/>
    <n v="4"/>
    <n v="3"/>
    <n v="3"/>
    <n v="3"/>
    <n v="13"/>
    <n v="590"/>
    <n v="7670"/>
    <m/>
    <s v="COMPRA MENOR"/>
    <m/>
    <m/>
    <m/>
    <n v="2360"/>
    <n v="1770"/>
    <n v="1770"/>
    <n v="1770"/>
  </r>
  <r>
    <x v="20"/>
    <x v="69"/>
    <s v="Unidad"/>
    <n v="6"/>
    <n v="5"/>
    <n v="5"/>
    <n v="5"/>
    <n v="21"/>
    <n v="554.6"/>
    <n v="11646.6"/>
    <m/>
    <s v="COMPRA MENOR"/>
    <m/>
    <m/>
    <m/>
    <n v="3327.6000000000004"/>
    <n v="2773"/>
    <n v="2773"/>
    <n v="2773"/>
  </r>
  <r>
    <x v="20"/>
    <x v="70"/>
    <s v="Unidad"/>
    <n v="18"/>
    <n v="6"/>
    <n v="3"/>
    <n v="5"/>
    <n v="32"/>
    <n v="35.4"/>
    <n v="1132.8"/>
    <m/>
    <s v="COMPRA MENOR"/>
    <m/>
    <m/>
    <m/>
    <n v="637.19999999999993"/>
    <n v="212.39999999999998"/>
    <n v="106.19999999999999"/>
    <n v="177"/>
  </r>
  <r>
    <x v="20"/>
    <x v="71"/>
    <s v="Unidad"/>
    <n v="3"/>
    <n v="3"/>
    <n v="2"/>
    <n v="1"/>
    <n v="9"/>
    <n v="8507.7999999999993"/>
    <n v="76570.2"/>
    <m/>
    <s v="COMPRA MENOR"/>
    <m/>
    <m/>
    <m/>
    <n v="25523.399999999998"/>
    <n v="25523.399999999998"/>
    <n v="17015.599999999999"/>
    <n v="8507.7999999999993"/>
  </r>
  <r>
    <x v="20"/>
    <x v="72"/>
    <s v="Unidad"/>
    <n v="2"/>
    <n v="1"/>
    <n v="2"/>
    <n v="1"/>
    <n v="6"/>
    <n v="8507.7999999999993"/>
    <n v="51046.799999999996"/>
    <m/>
    <s v="COMPRA MENOR"/>
    <m/>
    <m/>
    <m/>
    <n v="17015.599999999999"/>
    <n v="8507.7999999999993"/>
    <n v="17015.599999999999"/>
    <n v="8507.7999999999993"/>
  </r>
  <r>
    <x v="20"/>
    <x v="73"/>
    <s v="Unidad"/>
    <n v="1"/>
    <n v="1"/>
    <n v="1"/>
    <n v="1"/>
    <n v="4"/>
    <n v="8507.7999999999993"/>
    <n v="34031.199999999997"/>
    <m/>
    <s v="COMPRA MENOR"/>
    <m/>
    <m/>
    <m/>
    <n v="8507.7999999999993"/>
    <n v="8507.7999999999993"/>
    <n v="8507.7999999999993"/>
    <n v="8507.7999999999993"/>
  </r>
  <r>
    <x v="20"/>
    <x v="74"/>
    <s v="Unidad"/>
    <n v="7"/>
    <n v="6"/>
    <n v="5"/>
    <n v="7"/>
    <n v="25"/>
    <n v="8507.7999999999993"/>
    <n v="212694.99999999997"/>
    <m/>
    <s v="COMPRA MENOR"/>
    <m/>
    <m/>
    <m/>
    <n v="59554.599999999991"/>
    <n v="51046.799999999996"/>
    <n v="42539"/>
    <n v="59554.599999999991"/>
  </r>
  <r>
    <x v="20"/>
    <x v="75"/>
    <s v="Unidad"/>
    <n v="3"/>
    <n v="3"/>
    <n v="3"/>
    <n v="3"/>
    <n v="12"/>
    <n v="5225.7383159999999"/>
    <n v="62708.859792000003"/>
    <m/>
    <s v="COMPRA MENOR"/>
    <m/>
    <m/>
    <m/>
    <n v="15677.214948000001"/>
    <n v="15677.214948000001"/>
    <n v="15677.214948000001"/>
    <n v="15677.214948000001"/>
  </r>
  <r>
    <x v="20"/>
    <x v="76"/>
    <s v="Unidad"/>
    <n v="2"/>
    <n v="1"/>
    <n v="1"/>
    <n v="1"/>
    <n v="5"/>
    <n v="9735"/>
    <n v="48675"/>
    <m/>
    <s v="COMPRA MENOR"/>
    <m/>
    <m/>
    <m/>
    <n v="19470"/>
    <n v="9735"/>
    <n v="9735"/>
    <n v="9735"/>
  </r>
  <r>
    <x v="20"/>
    <x v="77"/>
    <s v="Unidad"/>
    <n v="1"/>
    <n v="0"/>
    <n v="0"/>
    <n v="0"/>
    <n v="1"/>
    <n v="9735"/>
    <n v="9735"/>
    <m/>
    <s v="COMPRA MENOR"/>
    <m/>
    <m/>
    <m/>
    <n v="9735"/>
    <n v="0"/>
    <n v="0"/>
    <n v="0"/>
  </r>
  <r>
    <x v="20"/>
    <x v="78"/>
    <s v="Unidad"/>
    <n v="6"/>
    <n v="3"/>
    <n v="5"/>
    <n v="1"/>
    <n v="15"/>
    <n v="9735"/>
    <n v="146025"/>
    <m/>
    <s v="COMPRA MENOR"/>
    <m/>
    <m/>
    <m/>
    <n v="58410"/>
    <n v="29205"/>
    <n v="48675"/>
    <n v="9735"/>
  </r>
  <r>
    <x v="20"/>
    <x v="79"/>
    <s v="Unidad"/>
    <n v="1"/>
    <n v="4"/>
    <n v="4"/>
    <n v="0"/>
    <n v="9"/>
    <n v="1486.8"/>
    <n v="13381.199999999999"/>
    <m/>
    <s v="COMPRA MENOR"/>
    <m/>
    <m/>
    <m/>
    <n v="1486.8"/>
    <n v="5947.2"/>
    <n v="5947.2"/>
    <n v="0"/>
  </r>
  <r>
    <x v="20"/>
    <x v="80"/>
    <s v="Unidad"/>
    <n v="1"/>
    <n v="1"/>
    <n v="1"/>
    <n v="0"/>
    <n v="3"/>
    <n v="814.2"/>
    <n v="2442.6000000000004"/>
    <m/>
    <s v="COMPRA MENOR"/>
    <m/>
    <m/>
    <m/>
    <n v="814.2"/>
    <n v="814.2"/>
    <n v="814.2"/>
    <n v="0"/>
  </r>
  <r>
    <x v="20"/>
    <x v="81"/>
    <s v="Unidad"/>
    <n v="1"/>
    <n v="1"/>
    <n v="1"/>
    <n v="1"/>
    <n v="4"/>
    <n v="15000"/>
    <n v="60000"/>
    <m/>
    <s v="COMPRA MENOR"/>
    <m/>
    <m/>
    <m/>
    <n v="15000"/>
    <n v="15000"/>
    <n v="15000"/>
    <n v="15000"/>
  </r>
  <r>
    <x v="20"/>
    <x v="82"/>
    <s v="Unidad"/>
    <n v="2"/>
    <n v="1"/>
    <n v="2"/>
    <n v="1"/>
    <n v="6"/>
    <n v="15000"/>
    <n v="90000"/>
    <m/>
    <s v="COMPRA MENOR"/>
    <m/>
    <m/>
    <m/>
    <n v="30000"/>
    <n v="15000"/>
    <n v="30000"/>
    <n v="15000"/>
  </r>
  <r>
    <x v="20"/>
    <x v="83"/>
    <s v="Unidad"/>
    <n v="6"/>
    <n v="6"/>
    <n v="6"/>
    <n v="6"/>
    <n v="24"/>
    <n v="15000"/>
    <n v="360000"/>
    <m/>
    <m/>
    <m/>
    <m/>
    <m/>
    <n v="90000"/>
    <n v="90000"/>
    <n v="90000"/>
    <n v="90000"/>
  </r>
  <r>
    <x v="20"/>
    <x v="84"/>
    <s v="Unidad"/>
    <n v="1"/>
    <n v="0"/>
    <n v="0"/>
    <n v="0"/>
    <n v="1"/>
    <n v="6872.32"/>
    <n v="6872.32"/>
    <m/>
    <s v="COMPRA MENOR"/>
    <m/>
    <m/>
    <m/>
    <n v="6872.32"/>
    <n v="0"/>
    <n v="0"/>
    <n v="0"/>
  </r>
  <r>
    <x v="20"/>
    <x v="85"/>
    <s v="Unidad"/>
    <n v="0"/>
    <n v="1"/>
    <n v="1"/>
    <n v="0"/>
    <n v="2"/>
    <n v="26500"/>
    <n v="53000"/>
    <m/>
    <s v="COMPRA MENOR"/>
    <m/>
    <m/>
    <m/>
    <n v="0"/>
    <n v="26500"/>
    <n v="26500"/>
    <n v="0"/>
  </r>
  <r>
    <x v="20"/>
    <x v="86"/>
    <s v="Unidad"/>
    <n v="0"/>
    <n v="0"/>
    <n v="0"/>
    <n v="2"/>
    <n v="2"/>
    <n v="8000"/>
    <n v="16000"/>
    <m/>
    <m/>
    <m/>
    <m/>
    <m/>
    <n v="0"/>
    <n v="0"/>
    <n v="0"/>
    <n v="16000"/>
  </r>
  <r>
    <x v="21"/>
    <x v="87"/>
    <s v="Unidad"/>
    <n v="0"/>
    <n v="18"/>
    <n v="18"/>
    <n v="0"/>
    <n v="36"/>
    <n v="224.2"/>
    <n v="8071.2"/>
    <n v="21775.800000000003"/>
    <s v="COMPRA MENOR"/>
    <m/>
    <m/>
    <m/>
    <n v="0"/>
    <n v="4035.6"/>
    <n v="4035.6"/>
    <n v="0"/>
  </r>
  <r>
    <x v="21"/>
    <x v="88"/>
    <s v="Unidad"/>
    <n v="0"/>
    <n v="0"/>
    <n v="1"/>
    <n v="0"/>
    <n v="1"/>
    <n v="3500"/>
    <n v="3500"/>
    <m/>
    <s v="COMPRA MENOR"/>
    <m/>
    <m/>
    <m/>
    <n v="0"/>
    <n v="0"/>
    <n v="3500"/>
    <n v="0"/>
  </r>
  <r>
    <x v="21"/>
    <x v="89"/>
    <s v="Unidad"/>
    <n v="16"/>
    <n v="7"/>
    <n v="7"/>
    <n v="0"/>
    <n v="30"/>
    <n v="115.64"/>
    <n v="3469.2"/>
    <m/>
    <s v="COMPRA MENOR"/>
    <m/>
    <m/>
    <m/>
    <n v="1850.24"/>
    <n v="809.48"/>
    <n v="809.48"/>
    <n v="0"/>
  </r>
  <r>
    <x v="21"/>
    <x v="90"/>
    <s v="Unidad"/>
    <n v="26"/>
    <n v="0"/>
    <n v="0"/>
    <n v="0"/>
    <n v="26"/>
    <n v="182.9"/>
    <n v="4755.4000000000005"/>
    <m/>
    <s v="COMPRA MENOR"/>
    <m/>
    <m/>
    <m/>
    <n v="4755.4000000000005"/>
    <n v="0"/>
    <n v="0"/>
    <n v="0"/>
  </r>
  <r>
    <x v="21"/>
    <x v="91"/>
    <s v="Unidad"/>
    <n v="3"/>
    <n v="0"/>
    <n v="0"/>
    <n v="0"/>
    <n v="3"/>
    <n v="660"/>
    <n v="1980"/>
    <m/>
    <s v="COMPRA MENOR"/>
    <m/>
    <m/>
    <m/>
    <n v="1980"/>
    <n v="0"/>
    <n v="0"/>
    <n v="0"/>
  </r>
  <r>
    <x v="22"/>
    <x v="92"/>
    <s v="Unidad"/>
    <n v="50"/>
    <n v="0"/>
    <n v="0"/>
    <n v="0"/>
    <n v="50"/>
    <n v="1.7345999999999997"/>
    <n v="86.72999999999999"/>
    <n v="198768.32519999999"/>
    <s v="COMPRA MENOR"/>
    <s v="Presupuesto Institucional"/>
    <m/>
    <m/>
    <n v="86.72999999999999"/>
    <n v="0"/>
    <n v="0"/>
    <n v="0"/>
  </r>
  <r>
    <x v="22"/>
    <x v="93"/>
    <s v="Unidad"/>
    <n v="50"/>
    <n v="0"/>
    <n v="0"/>
    <n v="0"/>
    <n v="50"/>
    <n v="2.5606"/>
    <n v="128.03"/>
    <m/>
    <s v="COMPRA MENOR"/>
    <s v="Presupuesto Institucional"/>
    <m/>
    <m/>
    <n v="128.03"/>
    <n v="0"/>
    <n v="0"/>
    <n v="0"/>
  </r>
  <r>
    <x v="22"/>
    <x v="94"/>
    <s v="Unidad"/>
    <n v="50"/>
    <n v="0"/>
    <n v="0"/>
    <n v="0"/>
    <n v="50"/>
    <n v="3.7760000000000002"/>
    <n v="188.8"/>
    <m/>
    <s v="COMPRA MENOR"/>
    <s v="Presupuesto Institucional"/>
    <m/>
    <m/>
    <n v="188.8"/>
    <n v="0"/>
    <n v="0"/>
    <n v="0"/>
  </r>
  <r>
    <x v="22"/>
    <x v="95"/>
    <s v="Unidad"/>
    <n v="21"/>
    <n v="5"/>
    <n v="17"/>
    <n v="0"/>
    <n v="43"/>
    <n v="22.42"/>
    <n v="964.06000000000006"/>
    <m/>
    <s v="COMPRA MENOR"/>
    <s v="Presupuesto Institucional"/>
    <m/>
    <m/>
    <n v="470.82000000000005"/>
    <n v="112.10000000000001"/>
    <n v="381.14000000000004"/>
    <n v="0"/>
  </r>
  <r>
    <x v="22"/>
    <x v="96"/>
    <s v="Unidad"/>
    <n v="30"/>
    <n v="1"/>
    <n v="3"/>
    <n v="1"/>
    <n v="35"/>
    <n v="29.5"/>
    <n v="1032.5"/>
    <m/>
    <s v="COMPRA MENOR"/>
    <s v="Presupuesto Institucional"/>
    <m/>
    <m/>
    <n v="885"/>
    <n v="29.5"/>
    <n v="88.5"/>
    <n v="29.5"/>
  </r>
  <r>
    <x v="22"/>
    <x v="97"/>
    <s v="Caja"/>
    <n v="64"/>
    <n v="10"/>
    <n v="25"/>
    <n v="9"/>
    <n v="108"/>
    <n v="1.3805999999999998"/>
    <n v="149.10479999999998"/>
    <m/>
    <s v="COMPRA MENOR"/>
    <s v="Presupuesto Institucional"/>
    <m/>
    <m/>
    <n v="88.358399999999989"/>
    <n v="13.805999999999997"/>
    <n v="34.514999999999993"/>
    <n v="12.425399999999998"/>
  </r>
  <r>
    <x v="22"/>
    <x v="98"/>
    <s v="Caja"/>
    <n v="64"/>
    <n v="16"/>
    <n v="24"/>
    <n v="9"/>
    <n v="113"/>
    <n v="2.0649999999999999"/>
    <n v="233.345"/>
    <m/>
    <s v="COMPRA MENOR"/>
    <s v="Presupuesto Institucional"/>
    <m/>
    <m/>
    <n v="132.16"/>
    <n v="33.04"/>
    <n v="49.56"/>
    <n v="18.585000000000001"/>
  </r>
  <r>
    <x v="22"/>
    <x v="99"/>
    <s v="Caja"/>
    <n v="60"/>
    <n v="13"/>
    <n v="25"/>
    <n v="8"/>
    <n v="106"/>
    <n v="6.8794000000000013"/>
    <n v="729.21640000000014"/>
    <m/>
    <s v="COMPRA MENOR"/>
    <s v="Presupuesto Institucional"/>
    <m/>
    <m/>
    <n v="412.76400000000007"/>
    <n v="89.432200000000023"/>
    <n v="171.98500000000004"/>
    <n v="55.03520000000001"/>
  </r>
  <r>
    <x v="22"/>
    <x v="100"/>
    <s v="Unidad"/>
    <n v="25"/>
    <n v="2"/>
    <n v="7"/>
    <n v="2"/>
    <n v="36"/>
    <n v="11.8"/>
    <n v="424.8"/>
    <m/>
    <s v="COMPRA MENOR"/>
    <s v="Presupuesto Institucional"/>
    <m/>
    <m/>
    <n v="295"/>
    <n v="23.6"/>
    <n v="82.600000000000009"/>
    <n v="23.6"/>
  </r>
  <r>
    <x v="22"/>
    <x v="101"/>
    <s v="Unidad"/>
    <n v="5"/>
    <n v="0"/>
    <n v="1"/>
    <n v="0"/>
    <n v="6"/>
    <n v="35.4"/>
    <n v="212.39999999999998"/>
    <m/>
    <s v="COMPRA MENOR"/>
    <s v="Presupuesto Institucional"/>
    <m/>
    <m/>
    <n v="177"/>
    <n v="0"/>
    <n v="35.4"/>
    <n v="0"/>
  </r>
  <r>
    <x v="22"/>
    <x v="102"/>
    <s v="Unidad"/>
    <n v="10"/>
    <n v="5"/>
    <n v="5"/>
    <n v="0"/>
    <n v="20"/>
    <n v="78.239999999999995"/>
    <n v="1564.8"/>
    <m/>
    <s v="COMPRA MENOR"/>
    <s v="Presupuesto Institucional"/>
    <m/>
    <m/>
    <n v="782.4"/>
    <n v="391.2"/>
    <n v="391.2"/>
    <n v="0"/>
  </r>
  <r>
    <x v="22"/>
    <x v="103"/>
    <s v="Unidad"/>
    <n v="10"/>
    <n v="5"/>
    <n v="5"/>
    <n v="1"/>
    <n v="21"/>
    <n v="100.3"/>
    <n v="2106.2999999999997"/>
    <m/>
    <s v="COMPRA MENOR"/>
    <s v="Presupuesto Institucional"/>
    <m/>
    <m/>
    <n v="1003"/>
    <n v="501.5"/>
    <n v="501.5"/>
    <n v="100.3"/>
  </r>
  <r>
    <x v="22"/>
    <x v="104"/>
    <s v="Unidad"/>
    <n v="14"/>
    <n v="5"/>
    <n v="6"/>
    <n v="0"/>
    <n v="25"/>
    <n v="123.90000000000002"/>
    <n v="3097.5000000000005"/>
    <m/>
    <s v="COMPRA MENOR"/>
    <s v="Presupuesto Institucional"/>
    <m/>
    <m/>
    <n v="1734.6000000000004"/>
    <n v="619.50000000000011"/>
    <n v="743.40000000000009"/>
    <n v="0"/>
  </r>
  <r>
    <x v="22"/>
    <x v="105"/>
    <s v="Unidad"/>
    <n v="26"/>
    <n v="8"/>
    <n v="15"/>
    <n v="8"/>
    <n v="57"/>
    <n v="129.80000000000001"/>
    <n v="7398.6"/>
    <m/>
    <s v="COMPRA MENOR"/>
    <s v="Presupuesto Institucional"/>
    <m/>
    <m/>
    <n v="3374.8"/>
    <n v="1038.4000000000001"/>
    <n v="1947.0000000000002"/>
    <n v="1038.4000000000001"/>
  </r>
  <r>
    <x v="22"/>
    <x v="106"/>
    <s v="Unidad"/>
    <n v="32"/>
    <n v="12"/>
    <n v="16"/>
    <n v="8"/>
    <n v="68"/>
    <n v="182.9"/>
    <n v="12437.2"/>
    <m/>
    <s v="COMPRA MENOR"/>
    <s v="Presupuesto Institucional"/>
    <m/>
    <m/>
    <n v="5852.8"/>
    <n v="2194.8000000000002"/>
    <n v="2926.4"/>
    <n v="1463.2"/>
  </r>
  <r>
    <x v="22"/>
    <x v="107"/>
    <s v="Unidad"/>
    <n v="64"/>
    <n v="20"/>
    <n v="20"/>
    <n v="0"/>
    <n v="104"/>
    <n v="47.79"/>
    <n v="4970.16"/>
    <m/>
    <s v="COMPRA MENOR"/>
    <s v="Presupuesto Institucional"/>
    <m/>
    <m/>
    <n v="3058.56"/>
    <n v="955.8"/>
    <n v="955.8"/>
    <n v="0"/>
  </r>
  <r>
    <x v="22"/>
    <x v="108"/>
    <s v="Unidad"/>
    <n v="91"/>
    <n v="2"/>
    <n v="74"/>
    <n v="6"/>
    <n v="173"/>
    <n v="197"/>
    <n v="34081"/>
    <m/>
    <s v="COMPRA MENOR"/>
    <s v="Presupuesto Institucional"/>
    <m/>
    <m/>
    <n v="17927"/>
    <n v="394"/>
    <n v="14578"/>
    <n v="1182"/>
  </r>
  <r>
    <x v="22"/>
    <x v="109"/>
    <s v="Unidad"/>
    <n v="15"/>
    <n v="5"/>
    <n v="6"/>
    <n v="3"/>
    <n v="29"/>
    <n v="27.73"/>
    <n v="804.17"/>
    <m/>
    <s v="COMPRA MENOR"/>
    <s v="Presupuesto Institucional"/>
    <m/>
    <m/>
    <n v="415.95"/>
    <n v="138.65"/>
    <n v="166.38"/>
    <n v="83.19"/>
  </r>
  <r>
    <x v="22"/>
    <x v="110"/>
    <s v="Caja"/>
    <n v="7"/>
    <n v="1"/>
    <n v="2"/>
    <n v="0"/>
    <n v="10"/>
    <n v="35.4"/>
    <n v="354"/>
    <m/>
    <s v="COMPRA MENOR"/>
    <s v="Presupuesto Institucional"/>
    <m/>
    <m/>
    <n v="247.79999999999998"/>
    <n v="35.4"/>
    <n v="70.8"/>
    <n v="0"/>
  </r>
  <r>
    <x v="22"/>
    <x v="111"/>
    <s v="Caja"/>
    <n v="58"/>
    <n v="34"/>
    <n v="50"/>
    <n v="22"/>
    <n v="164"/>
    <n v="7.08"/>
    <n v="1161.1200000000001"/>
    <m/>
    <s v="COMPRA MENOR"/>
    <s v="Presupuesto Institucional"/>
    <m/>
    <m/>
    <n v="410.64"/>
    <n v="240.72"/>
    <n v="354"/>
    <n v="155.76"/>
  </r>
  <r>
    <x v="22"/>
    <x v="112"/>
    <s v="Caja"/>
    <n v="46"/>
    <n v="16"/>
    <n v="33"/>
    <n v="12"/>
    <n v="107"/>
    <n v="25.370000000000005"/>
    <n v="2714.5900000000006"/>
    <m/>
    <s v="COMPRA MENOR"/>
    <s v="Presupuesto Institucional"/>
    <m/>
    <m/>
    <n v="1167.0200000000002"/>
    <n v="405.92000000000007"/>
    <n v="837.21000000000015"/>
    <n v="304.44000000000005"/>
  </r>
  <r>
    <x v="22"/>
    <x v="113"/>
    <s v="Unidad"/>
    <n v="39"/>
    <n v="19"/>
    <n v="18"/>
    <n v="13"/>
    <n v="89"/>
    <n v="23.600000000000005"/>
    <n v="2100.4000000000005"/>
    <m/>
    <s v="COMPRA MENOR"/>
    <s v="Presupuesto Institucional"/>
    <m/>
    <m/>
    <n v="920.4000000000002"/>
    <n v="448.40000000000009"/>
    <n v="424.80000000000007"/>
    <n v="306.80000000000007"/>
  </r>
  <r>
    <x v="22"/>
    <x v="114"/>
    <s v="Unidad"/>
    <n v="14"/>
    <n v="12"/>
    <n v="0"/>
    <n v="1"/>
    <n v="27"/>
    <n v="37.76"/>
    <n v="1019.52"/>
    <m/>
    <s v="COMPRA MENOR"/>
    <s v="Presupuesto Institucional"/>
    <m/>
    <m/>
    <n v="528.64"/>
    <n v="453.12"/>
    <n v="0"/>
    <n v="37.76"/>
  </r>
  <r>
    <x v="22"/>
    <x v="115"/>
    <s v="Unidad"/>
    <n v="12"/>
    <n v="7"/>
    <n v="7"/>
    <n v="0"/>
    <n v="26"/>
    <n v="56.64"/>
    <n v="1472.64"/>
    <m/>
    <s v="COMPRA MENOR"/>
    <s v="Presupuesto Institucional"/>
    <m/>
    <m/>
    <n v="679.68000000000006"/>
    <n v="396.48"/>
    <n v="396.48"/>
    <n v="0"/>
  </r>
  <r>
    <x v="22"/>
    <x v="116"/>
    <s v="Unidad"/>
    <n v="138"/>
    <n v="109"/>
    <n v="101"/>
    <n v="75"/>
    <n v="423"/>
    <n v="15"/>
    <n v="6345"/>
    <m/>
    <s v="COMPRA MENOR"/>
    <s v="Presupuesto Institucional"/>
    <m/>
    <m/>
    <n v="2070"/>
    <n v="1635"/>
    <n v="1515"/>
    <n v="1125"/>
  </r>
  <r>
    <x v="22"/>
    <x v="117"/>
    <s v="Unidad"/>
    <n v="49"/>
    <n v="27"/>
    <n v="37"/>
    <n v="7"/>
    <n v="120"/>
    <n v="15"/>
    <n v="1800"/>
    <m/>
    <s v="COMPRA MENOR"/>
    <s v="Presupuesto Institucional"/>
    <m/>
    <m/>
    <n v="735"/>
    <n v="405"/>
    <n v="555"/>
    <n v="105"/>
  </r>
  <r>
    <x v="22"/>
    <x v="118"/>
    <s v="Unidad"/>
    <n v="100"/>
    <n v="88"/>
    <n v="94"/>
    <n v="62"/>
    <n v="344"/>
    <n v="15"/>
    <n v="5160"/>
    <m/>
    <s v="COMPRA MENOR"/>
    <s v="Presupuesto Institucional"/>
    <m/>
    <m/>
    <n v="1500"/>
    <n v="1320"/>
    <n v="1410"/>
    <n v="930"/>
  </r>
  <r>
    <x v="22"/>
    <x v="119"/>
    <s v="Unidad"/>
    <n v="46"/>
    <n v="16"/>
    <n v="116"/>
    <n v="3"/>
    <n v="181"/>
    <n v="33.04"/>
    <n v="5980.24"/>
    <m/>
    <s v="COMPRA MENOR"/>
    <s v="Presupuesto Institucional"/>
    <m/>
    <m/>
    <n v="1519.84"/>
    <n v="528.64"/>
    <n v="3832.64"/>
    <n v="99.12"/>
  </r>
  <r>
    <x v="22"/>
    <x v="120"/>
    <s v="Unidad"/>
    <n v="1340"/>
    <n v="1204"/>
    <n v="1098"/>
    <n v="1154"/>
    <n v="4796"/>
    <n v="1.9469999999999998"/>
    <n v="9337.8119999999999"/>
    <m/>
    <s v="COMPRA MENOR"/>
    <s v="Presupuesto Institucional"/>
    <m/>
    <m/>
    <n v="2608.9799999999996"/>
    <n v="2344.1879999999996"/>
    <n v="2137.806"/>
    <n v="2246.8379999999997"/>
  </r>
  <r>
    <x v="22"/>
    <x v="121"/>
    <s v="Unidad"/>
    <n v="40"/>
    <n v="20"/>
    <n v="20"/>
    <n v="0"/>
    <n v="80"/>
    <n v="2.3010000000000002"/>
    <n v="184.08"/>
    <m/>
    <s v="COMPRA MENOR"/>
    <s v="Presupuesto Institucional"/>
    <m/>
    <m/>
    <n v="92.04"/>
    <n v="46.02"/>
    <n v="46.02"/>
    <n v="0"/>
  </r>
  <r>
    <x v="22"/>
    <x v="122"/>
    <s v="Unidad"/>
    <n v="154"/>
    <n v="30"/>
    <n v="52"/>
    <n v="30"/>
    <n v="266"/>
    <n v="2.6549999999999998"/>
    <n v="706.2299999999999"/>
    <m/>
    <s v="COMPRA MENOR"/>
    <s v="Presupuesto Institucional"/>
    <m/>
    <m/>
    <n v="408.86999999999995"/>
    <n v="79.649999999999991"/>
    <n v="138.06"/>
    <n v="79.649999999999991"/>
  </r>
  <r>
    <x v="22"/>
    <x v="123"/>
    <s v="Unidad"/>
    <n v="67"/>
    <n v="0"/>
    <n v="10"/>
    <n v="6"/>
    <n v="83"/>
    <n v="88.5"/>
    <n v="7345.5"/>
    <m/>
    <s v="COMPRA MENOR"/>
    <s v="Presupuesto Institucional"/>
    <m/>
    <m/>
    <n v="5929.5"/>
    <n v="0"/>
    <n v="885"/>
    <n v="531"/>
  </r>
  <r>
    <x v="22"/>
    <x v="124"/>
    <s v="Caja"/>
    <n v="40"/>
    <n v="27"/>
    <n v="31"/>
    <n v="21"/>
    <n v="119"/>
    <n v="64.900000000000006"/>
    <n v="7723.1"/>
    <m/>
    <s v="COMPRA MENOR"/>
    <s v="Presupuesto Institucional"/>
    <m/>
    <m/>
    <n v="2596"/>
    <n v="1752.3000000000002"/>
    <n v="2011.9"/>
    <n v="1362.9"/>
  </r>
  <r>
    <x v="22"/>
    <x v="125"/>
    <s v="Caja"/>
    <n v="46"/>
    <n v="27"/>
    <n v="33"/>
    <n v="19"/>
    <n v="125"/>
    <n v="25.960000000000004"/>
    <n v="3245.0000000000005"/>
    <m/>
    <s v="COMPRA MENOR"/>
    <s v="Presupuesto Institucional"/>
    <m/>
    <m/>
    <n v="1194.1600000000003"/>
    <n v="700.92000000000007"/>
    <n v="856.68000000000018"/>
    <n v="493.24000000000007"/>
  </r>
  <r>
    <x v="22"/>
    <x v="126"/>
    <s v="Caja"/>
    <n v="4"/>
    <n v="1"/>
    <n v="4"/>
    <n v="0"/>
    <n v="9"/>
    <n v="100.3"/>
    <n v="902.69999999999993"/>
    <m/>
    <s v="COMPRA MENOR"/>
    <s v="Presupuesto Institucional"/>
    <m/>
    <m/>
    <n v="401.2"/>
    <n v="100.3"/>
    <n v="401.2"/>
    <n v="0"/>
  </r>
  <r>
    <x v="22"/>
    <x v="127"/>
    <s v="Unidad"/>
    <n v="2"/>
    <n v="1"/>
    <n v="3"/>
    <n v="0"/>
    <n v="6"/>
    <n v="601.79999999999995"/>
    <n v="3610.7999999999997"/>
    <m/>
    <s v="COMPRA MENOR"/>
    <s v="Presupuesto Institucional"/>
    <m/>
    <m/>
    <n v="1203.5999999999999"/>
    <n v="601.79999999999995"/>
    <n v="1805.3999999999999"/>
    <n v="0"/>
  </r>
  <r>
    <x v="22"/>
    <x v="128"/>
    <s v="Unidad"/>
    <n v="14"/>
    <n v="15"/>
    <n v="13"/>
    <n v="6"/>
    <n v="48"/>
    <n v="141.6"/>
    <n v="6796.7999999999993"/>
    <m/>
    <s v="COMPRA MENOR"/>
    <s v="Presupuesto Institucional"/>
    <m/>
    <m/>
    <n v="1982.3999999999999"/>
    <n v="2124"/>
    <n v="1840.8"/>
    <n v="849.59999999999991"/>
  </r>
  <r>
    <x v="22"/>
    <x v="129"/>
    <s v="Unidad"/>
    <n v="14"/>
    <n v="0"/>
    <n v="0"/>
    <n v="0"/>
    <n v="14"/>
    <n v="29.5"/>
    <n v="413"/>
    <m/>
    <s v="COMPRA MENOR"/>
    <s v="Presupuesto Institucional"/>
    <m/>
    <m/>
    <n v="413"/>
    <n v="0"/>
    <n v="0"/>
    <n v="0"/>
  </r>
  <r>
    <x v="22"/>
    <x v="130"/>
    <s v="Unidad"/>
    <n v="232"/>
    <n v="214"/>
    <n v="192"/>
    <n v="222"/>
    <n v="860"/>
    <n v="4"/>
    <n v="3440"/>
    <m/>
    <s v="COMPRA MENOR"/>
    <s v="Presupuesto Institucional"/>
    <m/>
    <m/>
    <n v="928"/>
    <n v="856"/>
    <n v="768"/>
    <n v="888"/>
  </r>
  <r>
    <x v="22"/>
    <x v="131"/>
    <s v="Unidad"/>
    <n v="86"/>
    <n v="42"/>
    <n v="76"/>
    <n v="42"/>
    <n v="246"/>
    <n v="4"/>
    <n v="984"/>
    <m/>
    <s v="COMPRA MENOR"/>
    <s v="Presupuesto Institucional"/>
    <m/>
    <m/>
    <n v="344"/>
    <n v="168"/>
    <n v="304"/>
    <n v="168"/>
  </r>
  <r>
    <x v="22"/>
    <x v="132"/>
    <s v="Unidad"/>
    <n v="33"/>
    <n v="17"/>
    <n v="31"/>
    <n v="7"/>
    <n v="88"/>
    <n v="4"/>
    <n v="352"/>
    <m/>
    <s v="COMPRA MENOR"/>
    <s v="Presupuesto Institucional"/>
    <m/>
    <m/>
    <n v="132"/>
    <n v="68"/>
    <n v="124"/>
    <n v="28"/>
  </r>
  <r>
    <x v="22"/>
    <x v="133"/>
    <s v="resma"/>
    <n v="1"/>
    <n v="1"/>
    <n v="1"/>
    <n v="0"/>
    <n v="3"/>
    <n v="177"/>
    <n v="531"/>
    <m/>
    <s v="COMPRA MENOR"/>
    <s v="Presupuesto Institucional"/>
    <m/>
    <m/>
    <n v="177"/>
    <n v="177"/>
    <n v="177"/>
    <n v="0"/>
  </r>
  <r>
    <x v="22"/>
    <x v="134"/>
    <s v="Unidad"/>
    <n v="122"/>
    <n v="43"/>
    <n v="67"/>
    <n v="56"/>
    <n v="288"/>
    <n v="3"/>
    <n v="864"/>
    <m/>
    <s v="COMPRA MENOR"/>
    <s v="Presupuesto Institucional"/>
    <m/>
    <m/>
    <n v="366"/>
    <n v="129"/>
    <n v="201"/>
    <n v="168"/>
  </r>
  <r>
    <x v="22"/>
    <x v="135"/>
    <s v="Unidad"/>
    <n v="11"/>
    <n v="6"/>
    <n v="7"/>
    <n v="2"/>
    <n v="26"/>
    <n v="10.62"/>
    <n v="276.12"/>
    <m/>
    <s v="COMPRA MENOR"/>
    <s v="Presupuesto Institucional"/>
    <m/>
    <m/>
    <n v="116.82"/>
    <n v="63.72"/>
    <n v="74.339999999999989"/>
    <n v="21.24"/>
  </r>
  <r>
    <x v="22"/>
    <x v="136"/>
    <s v="Unidad"/>
    <n v="7"/>
    <n v="4"/>
    <n v="8"/>
    <n v="4"/>
    <n v="23"/>
    <n v="21.83"/>
    <n v="502.09"/>
    <m/>
    <s v="COMPRA MENOR"/>
    <s v="Presupuesto Institucional"/>
    <m/>
    <m/>
    <n v="152.81"/>
    <n v="87.32"/>
    <n v="174.64"/>
    <n v="87.32"/>
  </r>
  <r>
    <x v="22"/>
    <x v="137"/>
    <s v="Unidad"/>
    <n v="7"/>
    <n v="0"/>
    <n v="3"/>
    <n v="2"/>
    <n v="12"/>
    <n v="17.11"/>
    <n v="205.32"/>
    <m/>
    <s v="COMPRA MENOR"/>
    <s v="Presupuesto Institucional"/>
    <m/>
    <m/>
    <n v="119.77"/>
    <n v="0"/>
    <n v="51.33"/>
    <n v="34.22"/>
  </r>
  <r>
    <x v="22"/>
    <x v="138"/>
    <s v="resma"/>
    <n v="3"/>
    <n v="1"/>
    <n v="1"/>
    <n v="0"/>
    <n v="5"/>
    <n v="64.900000000000006"/>
    <n v="324.5"/>
    <m/>
    <s v="COMPRA MENOR"/>
    <s v="Presupuesto Institucional"/>
    <m/>
    <m/>
    <n v="194.70000000000002"/>
    <n v="64.900000000000006"/>
    <n v="64.900000000000006"/>
    <n v="0"/>
  </r>
  <r>
    <x v="22"/>
    <x v="139"/>
    <s v="Unidad"/>
    <n v="9"/>
    <n v="0"/>
    <n v="3"/>
    <n v="2"/>
    <n v="14"/>
    <n v="17.11"/>
    <n v="239.54"/>
    <m/>
    <s v="COMPRA MENOR"/>
    <s v="Presupuesto Institucional"/>
    <m/>
    <m/>
    <n v="153.99"/>
    <n v="0"/>
    <n v="51.33"/>
    <n v="34.22"/>
  </r>
  <r>
    <x v="22"/>
    <x v="140"/>
    <s v="Unidad"/>
    <n v="9"/>
    <n v="0"/>
    <n v="3"/>
    <n v="2"/>
    <n v="14"/>
    <n v="17.11"/>
    <n v="239.54"/>
    <m/>
    <s v="COMPRA MENOR"/>
    <s v="Presupuesto Institucional"/>
    <m/>
    <m/>
    <n v="153.99"/>
    <n v="0"/>
    <n v="51.33"/>
    <n v="34.22"/>
  </r>
  <r>
    <x v="22"/>
    <x v="141"/>
    <s v="Unidad"/>
    <n v="7"/>
    <n v="0"/>
    <n v="3"/>
    <n v="0"/>
    <n v="10"/>
    <n v="17.11"/>
    <n v="171.1"/>
    <m/>
    <s v="COMPRA MENOR"/>
    <s v="Presupuesto Institucional"/>
    <m/>
    <m/>
    <n v="119.77"/>
    <n v="0"/>
    <n v="51.33"/>
    <n v="0"/>
  </r>
  <r>
    <x v="22"/>
    <x v="142"/>
    <s v="Unidad"/>
    <n v="2"/>
    <n v="0"/>
    <n v="2"/>
    <n v="0"/>
    <n v="4"/>
    <n v="9.44"/>
    <n v="37.76"/>
    <m/>
    <s v="COMPRA MENOR"/>
    <s v="Presupuesto Institucional"/>
    <m/>
    <m/>
    <n v="18.88"/>
    <n v="0"/>
    <n v="18.88"/>
    <n v="0"/>
  </r>
  <r>
    <x v="22"/>
    <x v="143"/>
    <s v="Unidad"/>
    <n v="30"/>
    <n v="50"/>
    <n v="50"/>
    <n v="0"/>
    <n v="130"/>
    <n v="14.16"/>
    <n v="1840.8"/>
    <m/>
    <s v="COMPRA MENOR"/>
    <s v="Presupuesto Institucional"/>
    <m/>
    <m/>
    <n v="424.8"/>
    <n v="708"/>
    <n v="708"/>
    <n v="0"/>
  </r>
  <r>
    <x v="22"/>
    <x v="144"/>
    <s v="Unidad"/>
    <n v="0"/>
    <n v="1"/>
    <n v="1"/>
    <n v="0"/>
    <n v="2"/>
    <n v="708"/>
    <n v="1416"/>
    <m/>
    <s v="COMPRA MENOR"/>
    <s v="Presupuesto Institucional"/>
    <m/>
    <m/>
    <n v="0"/>
    <n v="708"/>
    <n v="708"/>
    <n v="0"/>
  </r>
  <r>
    <x v="22"/>
    <x v="145"/>
    <s v="Unidad"/>
    <n v="10"/>
    <n v="0"/>
    <n v="10"/>
    <n v="0"/>
    <n v="20"/>
    <n v="17.7"/>
    <n v="354"/>
    <m/>
    <s v="COMPRA MENOR"/>
    <s v="Presupuesto Institucional"/>
    <m/>
    <m/>
    <n v="177"/>
    <n v="0"/>
    <n v="177"/>
    <n v="0"/>
  </r>
  <r>
    <x v="22"/>
    <x v="146"/>
    <s v="Unidad"/>
    <n v="50"/>
    <n v="0"/>
    <n v="0"/>
    <n v="0"/>
    <n v="50"/>
    <n v="4.8379999999999992"/>
    <n v="241.89999999999995"/>
    <m/>
    <s v="COMPRA MENOR"/>
    <s v="Presupuesto Institucional"/>
    <m/>
    <m/>
    <n v="241.89999999999995"/>
    <n v="0"/>
    <n v="0"/>
    <n v="0"/>
  </r>
  <r>
    <x v="22"/>
    <x v="147"/>
    <s v="Unidad"/>
    <n v="50"/>
    <n v="0"/>
    <n v="0"/>
    <n v="0"/>
    <n v="50"/>
    <n v="4.4249999999999998"/>
    <n v="221.25"/>
    <m/>
    <s v="COMPRA MENOR"/>
    <s v="Presupuesto Institucional"/>
    <m/>
    <m/>
    <n v="221.25"/>
    <n v="0"/>
    <n v="0"/>
    <n v="0"/>
  </r>
  <r>
    <x v="22"/>
    <x v="148"/>
    <s v="Unidad"/>
    <n v="10"/>
    <n v="8"/>
    <n v="8"/>
    <n v="0"/>
    <n v="26"/>
    <n v="171.1"/>
    <n v="4448.5999999999995"/>
    <m/>
    <s v="COMPRA MENOR"/>
    <s v="Presupuesto Institucional"/>
    <m/>
    <m/>
    <n v="1711"/>
    <n v="1368.8"/>
    <n v="1368.8"/>
    <n v="0"/>
  </r>
  <r>
    <x v="22"/>
    <x v="149"/>
    <s v="Unidad"/>
    <n v="0"/>
    <n v="1"/>
    <n v="1"/>
    <n v="0"/>
    <n v="2"/>
    <n v="312.7"/>
    <n v="625.4"/>
    <m/>
    <s v="COMPRA MENOR"/>
    <s v="Presupuesto Institucional"/>
    <m/>
    <m/>
    <n v="0"/>
    <n v="312.7"/>
    <n v="312.7"/>
    <n v="0"/>
  </r>
  <r>
    <x v="22"/>
    <x v="150"/>
    <s v="Unidad"/>
    <n v="5"/>
    <n v="9"/>
    <n v="8"/>
    <n v="0"/>
    <n v="22"/>
    <n v="17.7"/>
    <n v="389.4"/>
    <m/>
    <s v="COMPRA MENOR"/>
    <s v="Presupuesto Institucional"/>
    <m/>
    <m/>
    <n v="88.5"/>
    <n v="159.29999999999998"/>
    <n v="141.6"/>
    <n v="0"/>
  </r>
  <r>
    <x v="22"/>
    <x v="151"/>
    <s v="Unidad"/>
    <n v="24"/>
    <n v="7"/>
    <n v="7"/>
    <n v="0"/>
    <n v="38"/>
    <n v="47.20000000000001"/>
    <n v="1793.6000000000004"/>
    <m/>
    <s v="COMPRA MENOR"/>
    <s v="Presupuesto Institucional"/>
    <m/>
    <m/>
    <n v="1132.8000000000002"/>
    <n v="330.40000000000009"/>
    <n v="330.40000000000009"/>
    <n v="0"/>
  </r>
  <r>
    <x v="22"/>
    <x v="152"/>
    <s v="resma"/>
    <n v="1"/>
    <n v="0"/>
    <n v="0"/>
    <n v="0"/>
    <n v="1"/>
    <n v="106.20000000000002"/>
    <n v="106.20000000000002"/>
    <m/>
    <s v="COMPRA MENOR"/>
    <s v="Presupuesto Institucional"/>
    <m/>
    <m/>
    <n v="106.20000000000002"/>
    <n v="0"/>
    <n v="0"/>
    <n v="0"/>
  </r>
  <r>
    <x v="22"/>
    <x v="153"/>
    <s v="Unidad"/>
    <n v="41"/>
    <n v="18"/>
    <n v="31"/>
    <n v="12"/>
    <n v="102"/>
    <n v="9.44"/>
    <n v="962.88"/>
    <m/>
    <s v="COMPRA MENOR"/>
    <s v="Presupuesto Institucional"/>
    <m/>
    <m/>
    <n v="387.03999999999996"/>
    <n v="169.92"/>
    <n v="292.64"/>
    <n v="113.28"/>
  </r>
  <r>
    <x v="22"/>
    <x v="154"/>
    <s v="paquete"/>
    <n v="29"/>
    <n v="5"/>
    <n v="19"/>
    <n v="7"/>
    <n v="60"/>
    <n v="12.390000000000002"/>
    <n v="743.40000000000009"/>
    <m/>
    <s v="COMPRA MENOR"/>
    <s v="Presupuesto Institucional"/>
    <m/>
    <m/>
    <n v="359.31000000000006"/>
    <n v="61.95000000000001"/>
    <n v="235.41000000000005"/>
    <n v="86.730000000000018"/>
  </r>
  <r>
    <x v="22"/>
    <x v="155"/>
    <s v="Unidad"/>
    <n v="24"/>
    <n v="3"/>
    <n v="10"/>
    <n v="2"/>
    <n v="39"/>
    <n v="9.44"/>
    <n v="368.15999999999997"/>
    <m/>
    <s v="COMPRA MENOR"/>
    <s v="Presupuesto Institucional"/>
    <m/>
    <m/>
    <n v="226.56"/>
    <n v="28.32"/>
    <n v="94.399999999999991"/>
    <n v="18.88"/>
  </r>
  <r>
    <x v="22"/>
    <x v="156"/>
    <s v="Unidad"/>
    <n v="25"/>
    <n v="3"/>
    <n v="12"/>
    <n v="2"/>
    <n v="42"/>
    <n v="9.44"/>
    <n v="396.47999999999996"/>
    <m/>
    <s v="COMPRA MENOR"/>
    <s v="Presupuesto Institucional"/>
    <m/>
    <m/>
    <n v="236"/>
    <n v="28.32"/>
    <n v="113.28"/>
    <n v="18.88"/>
  </r>
  <r>
    <x v="22"/>
    <x v="157"/>
    <s v="Unidad"/>
    <n v="17"/>
    <n v="0"/>
    <n v="12"/>
    <n v="2"/>
    <n v="31"/>
    <n v="9.44"/>
    <n v="292.64"/>
    <m/>
    <s v="COMPRA MENOR"/>
    <s v="Presupuesto Institucional"/>
    <m/>
    <m/>
    <n v="160.47999999999999"/>
    <n v="0"/>
    <n v="113.28"/>
    <n v="18.88"/>
  </r>
  <r>
    <x v="22"/>
    <x v="158"/>
    <s v="Unidad"/>
    <n v="34"/>
    <n v="11"/>
    <n v="16"/>
    <n v="0"/>
    <n v="61"/>
    <n v="16.52"/>
    <n v="1007.72"/>
    <m/>
    <s v="COMPRA MENOR"/>
    <s v="Presupuesto Institucional"/>
    <m/>
    <m/>
    <n v="561.67999999999995"/>
    <n v="181.72"/>
    <n v="264.32"/>
    <n v="0"/>
  </r>
  <r>
    <x v="22"/>
    <x v="159"/>
    <s v="Unidad"/>
    <n v="125"/>
    <n v="20"/>
    <n v="35"/>
    <n v="20"/>
    <n v="200"/>
    <n v="4.72"/>
    <n v="944"/>
    <m/>
    <s v="COMPRA MENOR"/>
    <s v="Presupuesto Institucional"/>
    <m/>
    <m/>
    <n v="590"/>
    <n v="94.399999999999991"/>
    <n v="165.2"/>
    <n v="94.399999999999991"/>
  </r>
  <r>
    <x v="22"/>
    <x v="160"/>
    <s v="Unidad"/>
    <n v="531"/>
    <n v="181"/>
    <n v="286"/>
    <n v="99"/>
    <n v="1097"/>
    <n v="1.0029999999999999"/>
    <n v="1100.2909999999999"/>
    <m/>
    <s v="COMPRA MENOR"/>
    <s v="Presupuesto Institucional"/>
    <m/>
    <m/>
    <n v="532.59299999999996"/>
    <n v="181.54299999999998"/>
    <n v="286.85799999999995"/>
    <n v="99.296999999999983"/>
  </r>
  <r>
    <x v="22"/>
    <x v="161"/>
    <s v="Unidad"/>
    <n v="296"/>
    <n v="95"/>
    <n v="225"/>
    <n v="34"/>
    <n v="650"/>
    <n v="2.9500000000000006"/>
    <n v="1917.5000000000005"/>
    <m/>
    <s v="COMPRA MENOR"/>
    <s v="Presupuesto Institucional"/>
    <m/>
    <m/>
    <n v="873.20000000000016"/>
    <n v="280.25000000000006"/>
    <n v="663.75000000000011"/>
    <n v="100.30000000000003"/>
  </r>
  <r>
    <x v="22"/>
    <x v="162"/>
    <s v="Unidad"/>
    <n v="103"/>
    <n v="23"/>
    <n v="38"/>
    <n v="18"/>
    <n v="182"/>
    <n v="7.375"/>
    <n v="1342.25"/>
    <m/>
    <s v="COMPRA MENOR"/>
    <s v="Presupuesto Institucional"/>
    <m/>
    <m/>
    <n v="759.625"/>
    <n v="169.625"/>
    <n v="280.25"/>
    <n v="132.75"/>
  </r>
  <r>
    <x v="22"/>
    <x v="163"/>
    <s v="Unidad"/>
    <n v="390"/>
    <n v="220"/>
    <n v="340"/>
    <n v="20"/>
    <n v="970"/>
    <n v="1.4750000000000003"/>
    <n v="1430.7500000000002"/>
    <m/>
    <s v="COMPRA MENOR"/>
    <s v="Presupuesto Institucional"/>
    <m/>
    <m/>
    <n v="575.25000000000011"/>
    <n v="324.50000000000006"/>
    <n v="501.50000000000011"/>
    <n v="29.500000000000007"/>
  </r>
  <r>
    <x v="22"/>
    <x v="164"/>
    <s v="Unidad"/>
    <n v="504"/>
    <n v="305"/>
    <n v="442"/>
    <n v="55"/>
    <n v="1306"/>
    <n v="2.3010000000000002"/>
    <n v="3005.1060000000002"/>
    <m/>
    <s v="COMPRA MENOR"/>
    <s v="Presupuesto Institucional"/>
    <m/>
    <m/>
    <n v="1159.7040000000002"/>
    <n v="701.80500000000006"/>
    <n v="1017.042"/>
    <n v="126.55500000000001"/>
  </r>
  <r>
    <x v="22"/>
    <x v="165"/>
    <s v="Unidad"/>
    <n v="27"/>
    <n v="3"/>
    <n v="3"/>
    <n v="0"/>
    <n v="33"/>
    <n v="53.100000000000009"/>
    <n v="1752.3000000000002"/>
    <m/>
    <s v="COMPRA MENOR"/>
    <s v="Presupuesto Institucional"/>
    <m/>
    <m/>
    <n v="1433.7000000000003"/>
    <n v="159.30000000000001"/>
    <n v="159.30000000000001"/>
    <n v="0"/>
  </r>
  <r>
    <x v="22"/>
    <x v="166"/>
    <s v="Unidad"/>
    <n v="20"/>
    <n v="7"/>
    <n v="13"/>
    <n v="4"/>
    <n v="44"/>
    <n v="36.799999999999997"/>
    <n v="1619.1999999999998"/>
    <m/>
    <s v="COMPRA MENOR"/>
    <s v="Presupuesto Institucional"/>
    <m/>
    <m/>
    <n v="736"/>
    <n v="257.59999999999997"/>
    <n v="478.4"/>
    <n v="147.19999999999999"/>
  </r>
  <r>
    <x v="22"/>
    <x v="167"/>
    <s v="Unidad"/>
    <n v="1"/>
    <n v="0"/>
    <n v="0"/>
    <n v="0"/>
    <n v="1"/>
    <n v="36.58"/>
    <n v="36.58"/>
    <m/>
    <s v="COMPRA MENOR"/>
    <s v="Presupuesto Institucional"/>
    <m/>
    <m/>
    <n v="36.58"/>
    <n v="0"/>
    <n v="0"/>
    <n v="0"/>
  </r>
  <r>
    <x v="22"/>
    <x v="168"/>
    <s v="Unidad"/>
    <n v="39"/>
    <n v="5"/>
    <n v="6"/>
    <n v="0"/>
    <n v="50"/>
    <n v="24.780000000000005"/>
    <n v="1239.0000000000002"/>
    <m/>
    <s v="COMPRA MENOR"/>
    <s v="Presupuesto Institucional"/>
    <m/>
    <m/>
    <n v="966.42000000000019"/>
    <n v="123.90000000000002"/>
    <n v="148.68000000000004"/>
    <n v="0"/>
  </r>
  <r>
    <x v="22"/>
    <x v="169"/>
    <s v="Unidad"/>
    <n v="9"/>
    <n v="0"/>
    <n v="1"/>
    <n v="0"/>
    <n v="10"/>
    <n v="56.64"/>
    <n v="566.4"/>
    <m/>
    <s v="COMPRA MENOR"/>
    <s v="Presupuesto Institucional"/>
    <m/>
    <m/>
    <n v="509.76"/>
    <n v="0"/>
    <n v="56.64"/>
    <n v="0"/>
  </r>
  <r>
    <x v="22"/>
    <x v="170"/>
    <s v="Unidad"/>
    <n v="13"/>
    <n v="4"/>
    <n v="2"/>
    <n v="2"/>
    <n v="21"/>
    <n v="218.30000000000004"/>
    <n v="4584.3000000000011"/>
    <m/>
    <s v="COMPRA MENOR"/>
    <s v="Presupuesto Institucional"/>
    <m/>
    <m/>
    <n v="2837.9000000000005"/>
    <n v="873.20000000000016"/>
    <n v="436.60000000000008"/>
    <n v="436.60000000000008"/>
  </r>
  <r>
    <x v="22"/>
    <x v="171"/>
    <s v="Unidad"/>
    <n v="0"/>
    <n v="11"/>
    <n v="11"/>
    <n v="0"/>
    <n v="22"/>
    <n v="767"/>
    <n v="16874"/>
    <m/>
    <s v="COMPRA MENOR"/>
    <s v="Presupuesto Institucional"/>
    <m/>
    <m/>
    <n v="0"/>
    <n v="8437"/>
    <n v="8437"/>
    <n v="0"/>
  </r>
  <r>
    <x v="23"/>
    <x v="172"/>
    <s v="Unidad"/>
    <n v="13000"/>
    <n v="13000"/>
    <n v="13000"/>
    <n v="13000"/>
    <n v="52000"/>
    <n v="1"/>
    <n v="52000"/>
    <n v="502000.05"/>
    <m/>
    <m/>
    <m/>
    <m/>
    <n v="13000"/>
    <n v="13000"/>
    <n v="13000"/>
    <n v="13000"/>
  </r>
  <r>
    <x v="23"/>
    <x v="173"/>
    <s v="Unidad"/>
    <n v="15"/>
    <n v="0"/>
    <n v="0"/>
    <n v="0"/>
    <n v="15"/>
    <n v="1666.67"/>
    <n v="25000.050000000003"/>
    <m/>
    <m/>
    <m/>
    <m/>
    <m/>
    <n v="25000.050000000003"/>
    <n v="0"/>
    <n v="0"/>
    <n v="0"/>
  </r>
  <r>
    <x v="23"/>
    <x v="174"/>
    <s v="Unidad"/>
    <n v="2"/>
    <n v="2"/>
    <n v="2"/>
    <n v="0"/>
    <n v="6"/>
    <n v="66666.666666666672"/>
    <n v="400000"/>
    <m/>
    <m/>
    <m/>
    <m/>
    <m/>
    <n v="133333.33333333334"/>
    <n v="133333.33333333334"/>
    <n v="133333.33333333334"/>
    <n v="0"/>
  </r>
  <r>
    <x v="23"/>
    <x v="175"/>
    <s v="Unidad"/>
    <n v="1"/>
    <n v="1"/>
    <n v="1"/>
    <n v="1"/>
    <n v="4"/>
    <n v="6250"/>
    <n v="25000"/>
    <m/>
    <m/>
    <m/>
    <m/>
    <m/>
    <n v="6250"/>
    <n v="6250"/>
    <n v="6250"/>
    <n v="6250"/>
  </r>
  <r>
    <x v="24"/>
    <x v="176"/>
    <s v="Unidad"/>
    <n v="2"/>
    <n v="2"/>
    <n v="2"/>
    <n v="2"/>
    <n v="8"/>
    <n v="1000"/>
    <n v="8000"/>
    <n v="16000"/>
    <s v="COMPRA MENOR"/>
    <s v="Presupuesto Institucional"/>
    <m/>
    <m/>
    <n v="2000"/>
    <n v="2000"/>
    <n v="2000"/>
    <n v="2000"/>
  </r>
  <r>
    <x v="24"/>
    <x v="177"/>
    <s v="Unidad"/>
    <n v="2"/>
    <n v="2"/>
    <n v="2"/>
    <n v="2"/>
    <n v="8"/>
    <n v="1000"/>
    <n v="8000"/>
    <m/>
    <s v="COMPRA MENOR"/>
    <s v="Presupuesto Institucional"/>
    <m/>
    <m/>
    <n v="2000"/>
    <n v="2000"/>
    <n v="2000"/>
    <n v="2000"/>
  </r>
  <r>
    <x v="25"/>
    <x v="178"/>
    <s v="Unidad"/>
    <n v="23"/>
    <n v="7"/>
    <n v="7"/>
    <n v="0"/>
    <n v="37"/>
    <n v="206.5"/>
    <n v="7640.5"/>
    <n v="7640.5"/>
    <s v="COMPRA MENOR"/>
    <s v="Presupuesto Institucional"/>
    <m/>
    <m/>
    <n v="4749.5"/>
    <n v="1445.5"/>
    <n v="1445.5"/>
    <n v="0"/>
  </r>
  <r>
    <x v="26"/>
    <x v="179"/>
    <s v="Caja"/>
    <n v="0"/>
    <n v="0"/>
    <n v="1"/>
    <n v="0"/>
    <n v="1"/>
    <n v="4000"/>
    <n v="4000"/>
    <n v="40900"/>
    <s v="COMPRA MENOR"/>
    <s v="Presupuesto Institucional"/>
    <m/>
    <m/>
    <n v="0"/>
    <n v="0"/>
    <n v="4000"/>
    <n v="0"/>
  </r>
  <r>
    <x v="26"/>
    <x v="180"/>
    <s v="Unidad"/>
    <n v="4"/>
    <n v="1"/>
    <n v="1"/>
    <n v="0"/>
    <n v="6"/>
    <n v="3750"/>
    <n v="22500"/>
    <m/>
    <s v="COMPRA MENOR"/>
    <s v="Presupuesto Institucional"/>
    <m/>
    <m/>
    <n v="15000"/>
    <n v="3750"/>
    <n v="3750"/>
    <n v="0"/>
  </r>
  <r>
    <x v="26"/>
    <x v="181"/>
    <s v="Unidad"/>
    <n v="6"/>
    <n v="0"/>
    <n v="6"/>
    <n v="0"/>
    <n v="12"/>
    <n v="1200"/>
    <n v="14400"/>
    <m/>
    <s v="COMPRA MENOR"/>
    <s v="Presupuesto Institucional"/>
    <m/>
    <m/>
    <n v="7200"/>
    <n v="0"/>
    <n v="7200"/>
    <n v="0"/>
  </r>
  <r>
    <x v="27"/>
    <x v="182"/>
    <s v="Unidad"/>
    <n v="1"/>
    <n v="1"/>
    <n v="1"/>
    <n v="0"/>
    <n v="3"/>
    <n v="6733.3333300000004"/>
    <n v="20199.99999"/>
    <n v="20199.99999"/>
    <s v="COMPRA MENOR"/>
    <s v="Presupuesto Institucional"/>
    <m/>
    <m/>
    <n v="6733.3333300000004"/>
    <n v="6733.3333300000004"/>
    <n v="6733.3333300000004"/>
    <n v="0"/>
  </r>
  <r>
    <x v="28"/>
    <x v="183"/>
    <s v="Unidad"/>
    <n v="0"/>
    <n v="0"/>
    <n v="0"/>
    <n v="1"/>
    <n v="1"/>
    <n v="6000"/>
    <n v="6000"/>
    <n v="25400"/>
    <s v="COMPRA MENOR"/>
    <s v="Presupuesto Institucional"/>
    <m/>
    <m/>
    <n v="0"/>
    <n v="0"/>
    <n v="0"/>
    <n v="6000"/>
  </r>
  <r>
    <x v="28"/>
    <x v="184"/>
    <s v="Unidad"/>
    <n v="0"/>
    <n v="0"/>
    <n v="0"/>
    <n v="4"/>
    <n v="4"/>
    <n v="3350"/>
    <n v="13400"/>
    <m/>
    <s v="COMPRA MENOR"/>
    <s v="Presupuesto Institucional"/>
    <m/>
    <m/>
    <n v="0"/>
    <n v="0"/>
    <n v="0"/>
    <n v="13400"/>
  </r>
  <r>
    <x v="28"/>
    <x v="185"/>
    <s v="Unidad"/>
    <n v="0"/>
    <n v="0"/>
    <n v="0"/>
    <n v="1"/>
    <n v="1"/>
    <n v="6000"/>
    <n v="6000"/>
    <m/>
    <m/>
    <m/>
    <m/>
    <m/>
    <n v="0"/>
    <n v="0"/>
    <n v="0"/>
    <n v="6000"/>
  </r>
  <r>
    <x v="29"/>
    <x v="186"/>
    <s v="Unidad"/>
    <n v="0"/>
    <n v="0"/>
    <n v="0"/>
    <n v="1"/>
    <n v="1"/>
    <n v="660000"/>
    <n v="660000"/>
    <n v="680000"/>
    <m/>
    <m/>
    <m/>
    <m/>
    <n v="0"/>
    <n v="0"/>
    <n v="0"/>
    <n v="660000"/>
  </r>
  <r>
    <x v="29"/>
    <x v="187"/>
    <s v="Unidad"/>
    <n v="0"/>
    <n v="0"/>
    <n v="0"/>
    <n v="1"/>
    <n v="1"/>
    <n v="20000"/>
    <n v="20000"/>
    <m/>
    <m/>
    <m/>
    <m/>
    <m/>
    <n v="0"/>
    <n v="0"/>
    <n v="0"/>
    <n v="20000"/>
  </r>
  <r>
    <x v="30"/>
    <x v="188"/>
    <s v="Frasco"/>
    <n v="9"/>
    <n v="9"/>
    <n v="9"/>
    <n v="9"/>
    <n v="36"/>
    <n v="100"/>
    <n v="3600"/>
    <n v="610006"/>
    <s v="COMPRA MENOR"/>
    <s v="Presupuesto Institucional"/>
    <m/>
    <m/>
    <n v="900"/>
    <n v="900"/>
    <n v="900"/>
    <n v="900"/>
  </r>
  <r>
    <x v="30"/>
    <x v="189"/>
    <s v="paquete"/>
    <n v="66"/>
    <n v="66"/>
    <n v="66"/>
    <n v="66"/>
    <n v="264"/>
    <n v="150"/>
    <n v="39600"/>
    <m/>
    <s v="COMPRA MENOR"/>
    <s v="Presupuesto Institucional"/>
    <m/>
    <m/>
    <n v="9900"/>
    <n v="9900"/>
    <n v="9900"/>
    <n v="9900"/>
  </r>
  <r>
    <x v="30"/>
    <x v="190"/>
    <s v="paquete"/>
    <n v="48"/>
    <n v="48"/>
    <n v="48"/>
    <n v="48"/>
    <n v="192"/>
    <n v="150"/>
    <n v="28800"/>
    <m/>
    <s v="COMPRA MENOR"/>
    <s v="Presupuesto Institucional"/>
    <m/>
    <m/>
    <n v="7200"/>
    <n v="7200"/>
    <n v="7200"/>
    <n v="7200"/>
  </r>
  <r>
    <x v="30"/>
    <x v="191"/>
    <s v="paquete"/>
    <n v="330"/>
    <n v="330"/>
    <n v="330"/>
    <n v="330"/>
    <n v="1320"/>
    <n v="332.65"/>
    <n v="439097.99999999994"/>
    <m/>
    <s v="COMPRA MENOR"/>
    <s v="Presupuesto Institucional"/>
    <m/>
    <m/>
    <n v="109774.49999999999"/>
    <n v="109774.49999999999"/>
    <n v="109774.49999999999"/>
    <n v="109774.49999999999"/>
  </r>
  <r>
    <x v="30"/>
    <x v="192"/>
    <s v="Frasco"/>
    <n v="51"/>
    <n v="51"/>
    <n v="51"/>
    <n v="51"/>
    <n v="204"/>
    <n v="227"/>
    <n v="46308"/>
    <m/>
    <s v="COMPRA MENOR"/>
    <s v="Presupuesto Institucional"/>
    <m/>
    <m/>
    <n v="11577"/>
    <n v="11577"/>
    <n v="11577"/>
    <n v="11577"/>
  </r>
  <r>
    <x v="30"/>
    <x v="193"/>
    <s v="Caja"/>
    <n v="12"/>
    <n v="12"/>
    <n v="12"/>
    <n v="12"/>
    <n v="48"/>
    <n v="200"/>
    <n v="9600"/>
    <m/>
    <s v="COMPRA MENOR"/>
    <s v="Presupuesto Institucional"/>
    <m/>
    <m/>
    <n v="2400"/>
    <n v="2400"/>
    <n v="2400"/>
    <n v="2400"/>
  </r>
  <r>
    <x v="30"/>
    <x v="194"/>
    <s v="Frasco"/>
    <n v="60"/>
    <n v="0"/>
    <n v="0"/>
    <n v="0"/>
    <n v="60"/>
    <n v="300"/>
    <n v="18000"/>
    <m/>
    <s v="COMPRA MENOR"/>
    <s v="Presupuesto Institucional"/>
    <m/>
    <m/>
    <n v="18000"/>
    <n v="0"/>
    <n v="0"/>
    <n v="0"/>
  </r>
  <r>
    <x v="30"/>
    <x v="195"/>
    <s v="Caja"/>
    <n v="100"/>
    <n v="0"/>
    <n v="0"/>
    <n v="0"/>
    <n v="100"/>
    <n v="250"/>
    <n v="25000"/>
    <m/>
    <s v="COMPRA MENOR"/>
    <s v="Presupuesto Institucional"/>
    <m/>
    <m/>
    <n v="25000"/>
    <n v="0"/>
    <n v="0"/>
    <n v="0"/>
  </r>
  <r>
    <x v="31"/>
    <x v="196"/>
    <s v="Unidad"/>
    <n v="1"/>
    <n v="0"/>
    <n v="1"/>
    <n v="0"/>
    <n v="2"/>
    <n v="37500"/>
    <n v="75000"/>
    <n v="75000"/>
    <m/>
    <m/>
    <m/>
    <m/>
    <n v="37500"/>
    <n v="0"/>
    <n v="37500"/>
    <n v="0"/>
  </r>
  <r>
    <x v="32"/>
    <x v="197"/>
    <s v="Unidad"/>
    <n v="1"/>
    <n v="1"/>
    <n v="1"/>
    <n v="1"/>
    <n v="4"/>
    <n v="1250"/>
    <n v="5000"/>
    <n v="5000"/>
    <m/>
    <m/>
    <m/>
    <m/>
    <n v="1250"/>
    <n v="1250"/>
    <n v="1250"/>
    <n v="1250"/>
  </r>
  <r>
    <x v="33"/>
    <x v="198"/>
    <s v="Unidad"/>
    <n v="1"/>
    <n v="1"/>
    <n v="2"/>
    <n v="0"/>
    <n v="4"/>
    <n v="3200"/>
    <n v="12800"/>
    <n v="156800"/>
    <s v="COMPRA MENOR"/>
    <s v="Presupuesto Institucional"/>
    <m/>
    <m/>
    <n v="3200"/>
    <n v="3200"/>
    <n v="6400"/>
    <n v="0"/>
  </r>
  <r>
    <x v="33"/>
    <x v="199"/>
    <s v="Unidad"/>
    <n v="1"/>
    <n v="2"/>
    <n v="1"/>
    <n v="2"/>
    <n v="6"/>
    <n v="16000"/>
    <n v="96000"/>
    <m/>
    <s v="COMPRA MENOR"/>
    <s v="Presupuesto Institucional"/>
    <m/>
    <m/>
    <n v="16000"/>
    <n v="32000"/>
    <n v="16000"/>
    <n v="32000"/>
  </r>
  <r>
    <x v="33"/>
    <x v="200"/>
    <s v="Unidad"/>
    <n v="1"/>
    <n v="1"/>
    <n v="1"/>
    <n v="0"/>
    <n v="3"/>
    <n v="16000"/>
    <n v="48000"/>
    <m/>
    <s v="COMPRA MENOR"/>
    <s v="Presupuesto Institucional"/>
    <m/>
    <m/>
    <n v="16000"/>
    <n v="16000"/>
    <n v="16000"/>
    <n v="0"/>
  </r>
  <r>
    <x v="34"/>
    <x v="201"/>
    <s v="paquete"/>
    <n v="450"/>
    <n v="474"/>
    <n v="490"/>
    <n v="498"/>
    <n v="1912"/>
    <n v="43"/>
    <n v="82216"/>
    <n v="454271.99995999993"/>
    <s v="COMPRA MENOR"/>
    <s v="Presupuesto Institucional"/>
    <m/>
    <m/>
    <n v="19350"/>
    <n v="20382"/>
    <n v="21070"/>
    <n v="21414"/>
  </r>
  <r>
    <x v="34"/>
    <x v="202"/>
    <s v="paquete"/>
    <n v="600"/>
    <n v="624"/>
    <n v="640"/>
    <n v="648"/>
    <n v="2512"/>
    <n v="43"/>
    <n v="108016"/>
    <m/>
    <s v="COMPRA MENOR"/>
    <s v="Presupuesto Institucional"/>
    <m/>
    <m/>
    <n v="25800"/>
    <n v="26832"/>
    <n v="27520"/>
    <n v="27864"/>
  </r>
  <r>
    <x v="34"/>
    <x v="203"/>
    <s v="Unidad"/>
    <n v="25"/>
    <n v="25"/>
    <n v="25"/>
    <n v="25"/>
    <n v="100"/>
    <n v="75"/>
    <n v="7500"/>
    <m/>
    <s v="COMPRA MENOR"/>
    <s v="Presupuesto Institucional"/>
    <m/>
    <m/>
    <n v="1875"/>
    <n v="1875"/>
    <n v="1875"/>
    <n v="1875"/>
  </r>
  <r>
    <x v="34"/>
    <x v="204"/>
    <s v="paquete"/>
    <n v="24"/>
    <n v="0"/>
    <n v="0"/>
    <n v="0"/>
    <n v="24"/>
    <n v="60"/>
    <n v="1440"/>
    <m/>
    <s v="COMPRA MENOR"/>
    <s v="Presupuesto Institucional"/>
    <m/>
    <m/>
    <n v="1440"/>
    <n v="0"/>
    <n v="0"/>
    <n v="0"/>
  </r>
  <r>
    <x v="34"/>
    <x v="205"/>
    <s v="paquete"/>
    <n v="105"/>
    <n v="105"/>
    <n v="105"/>
    <n v="105"/>
    <n v="420"/>
    <n v="160.547619"/>
    <n v="67429.999979999993"/>
    <m/>
    <s v="COMPRA MENOR"/>
    <s v="Presupuesto Institucional"/>
    <m/>
    <m/>
    <n v="16857.499994999998"/>
    <n v="16857.499994999998"/>
    <n v="16857.499994999998"/>
    <n v="16857.499994999998"/>
  </r>
  <r>
    <x v="34"/>
    <x v="206"/>
    <s v="paquete"/>
    <n v="90"/>
    <n v="90"/>
    <n v="90"/>
    <n v="90"/>
    <n v="360"/>
    <n v="50"/>
    <n v="18000"/>
    <m/>
    <s v="COMPRA MENOR"/>
    <s v="Presupuesto Institucional"/>
    <m/>
    <m/>
    <n v="4500"/>
    <n v="4500"/>
    <n v="4500"/>
    <n v="4500"/>
  </r>
  <r>
    <x v="34"/>
    <x v="207"/>
    <s v="paquete"/>
    <n v="105"/>
    <n v="105"/>
    <n v="105"/>
    <n v="105"/>
    <n v="420"/>
    <n v="160.547619"/>
    <n v="67429.999979999993"/>
    <m/>
    <s v="COMPRA MENOR"/>
    <s v="Presupuesto Institucional"/>
    <m/>
    <m/>
    <n v="16857.499994999998"/>
    <n v="16857.499994999998"/>
    <n v="16857.499994999998"/>
    <n v="16857.499994999998"/>
  </r>
  <r>
    <x v="34"/>
    <x v="208"/>
    <s v="paquete"/>
    <n v="54"/>
    <n v="54"/>
    <n v="54"/>
    <n v="54"/>
    <n v="216"/>
    <n v="50"/>
    <n v="10800"/>
    <m/>
    <s v="COMPRA MENOR"/>
    <s v="Presupuesto Institucional"/>
    <m/>
    <m/>
    <n v="2700"/>
    <n v="2700"/>
    <n v="2700"/>
    <n v="2700"/>
  </r>
  <r>
    <x v="34"/>
    <x v="209"/>
    <s v="paquete de 2"/>
    <n v="30"/>
    <n v="33"/>
    <n v="35"/>
    <n v="36"/>
    <n v="134"/>
    <n v="70"/>
    <n v="9380"/>
    <m/>
    <s v="COMPRA MENOR"/>
    <s v="Presupuesto Institucional"/>
    <m/>
    <m/>
    <n v="2100"/>
    <n v="2310"/>
    <n v="2450"/>
    <n v="2520"/>
  </r>
  <r>
    <x v="34"/>
    <x v="210"/>
    <s v="Unidad"/>
    <n v="20"/>
    <n v="20"/>
    <n v="20"/>
    <n v="20"/>
    <n v="80"/>
    <n v="90"/>
    <n v="7200"/>
    <m/>
    <s v="COMPRA MENOR"/>
    <s v="Presupuesto Institucional"/>
    <m/>
    <m/>
    <n v="1800"/>
    <n v="1800"/>
    <n v="1800"/>
    <n v="1800"/>
  </r>
  <r>
    <x v="34"/>
    <x v="211"/>
    <s v="Unidad"/>
    <n v="6"/>
    <n v="0"/>
    <n v="6"/>
    <n v="0"/>
    <n v="12"/>
    <n v="826"/>
    <n v="9912"/>
    <m/>
    <s v="COMPRA MENOR"/>
    <s v="Presupuesto Institucional"/>
    <m/>
    <m/>
    <n v="4956"/>
    <n v="0"/>
    <n v="4956"/>
    <n v="0"/>
  </r>
  <r>
    <x v="34"/>
    <x v="212"/>
    <s v="paquete"/>
    <n v="15"/>
    <n v="15"/>
    <n v="15"/>
    <n v="15"/>
    <n v="60"/>
    <n v="50"/>
    <n v="3000"/>
    <m/>
    <s v="COMPRA MENOR"/>
    <s v="Presupuesto Institucional"/>
    <m/>
    <m/>
    <n v="750"/>
    <n v="750"/>
    <n v="750"/>
    <n v="750"/>
  </r>
  <r>
    <x v="34"/>
    <x v="213"/>
    <s v="Unidad"/>
    <n v="0"/>
    <n v="6"/>
    <n v="0"/>
    <n v="0"/>
    <n v="6"/>
    <n v="118"/>
    <n v="708"/>
    <m/>
    <s v="COMPRA MENOR"/>
    <s v="Presupuesto Institucional"/>
    <m/>
    <m/>
    <n v="0"/>
    <n v="708"/>
    <n v="0"/>
    <n v="0"/>
  </r>
  <r>
    <x v="34"/>
    <x v="214"/>
    <s v="Unidad"/>
    <n v="0"/>
    <n v="1"/>
    <n v="1"/>
    <n v="0"/>
    <n v="2"/>
    <n v="10000"/>
    <n v="20000"/>
    <m/>
    <s v="COMPRA MENOR"/>
    <s v="Presupuesto Institucional"/>
    <m/>
    <m/>
    <n v="0"/>
    <n v="10000"/>
    <n v="10000"/>
    <n v="0"/>
  </r>
  <r>
    <x v="34"/>
    <x v="215"/>
    <s v="paquete"/>
    <n v="50"/>
    <n v="50"/>
    <n v="50"/>
    <n v="50"/>
    <n v="200"/>
    <n v="145"/>
    <n v="29000"/>
    <m/>
    <s v="COMPRA MENOR"/>
    <s v="Presupuesto Institucional"/>
    <m/>
    <m/>
    <n v="7250"/>
    <n v="7250"/>
    <n v="7250"/>
    <n v="7250"/>
  </r>
  <r>
    <x v="34"/>
    <x v="216"/>
    <s v="Unidad"/>
    <n v="18"/>
    <n v="18"/>
    <n v="18"/>
    <n v="18"/>
    <n v="72"/>
    <n v="170"/>
    <n v="12240"/>
    <m/>
    <s v="COMPRA MENOR"/>
    <s v="Presupuesto Institucional"/>
    <m/>
    <m/>
    <n v="3060"/>
    <n v="3060"/>
    <n v="3060"/>
    <n v="3060"/>
  </r>
  <r>
    <x v="35"/>
    <x v="217"/>
    <s v="paquete"/>
    <n v="1"/>
    <n v="1"/>
    <n v="1"/>
    <n v="0"/>
    <n v="3"/>
    <n v="532.17999999999995"/>
    <n v="1596.54"/>
    <n v="34200.824999999997"/>
    <s v="COMPRA MENOR"/>
    <s v="Presupuesto Institucional"/>
    <m/>
    <m/>
    <n v="532.17999999999995"/>
    <n v="532.17999999999995"/>
    <n v="532.17999999999995"/>
    <n v="0"/>
  </r>
  <r>
    <x v="35"/>
    <x v="218"/>
    <s v="paquete"/>
    <n v="1"/>
    <n v="0"/>
    <n v="0"/>
    <n v="0"/>
    <n v="1"/>
    <n v="532.17999999999995"/>
    <n v="532.17999999999995"/>
    <m/>
    <s v="COMPRA MENOR"/>
    <s v="Presupuesto Institucional"/>
    <m/>
    <m/>
    <n v="532.17999999999995"/>
    <n v="0"/>
    <n v="0"/>
    <n v="0"/>
  </r>
  <r>
    <x v="35"/>
    <x v="219"/>
    <s v="paquete"/>
    <n v="10"/>
    <n v="0"/>
    <n v="0"/>
    <n v="0"/>
    <n v="10"/>
    <n v="206.5"/>
    <n v="2065"/>
    <m/>
    <s v="COMPRA MENOR"/>
    <s v="Presupuesto Institucional"/>
    <m/>
    <m/>
    <n v="2065"/>
    <n v="0"/>
    <n v="0"/>
    <n v="0"/>
  </r>
  <r>
    <x v="35"/>
    <x v="220"/>
    <s v="Unidad"/>
    <n v="117"/>
    <n v="112"/>
    <n v="100"/>
    <n v="102"/>
    <n v="431"/>
    <n v="40.119999999999997"/>
    <n v="17291.719999999998"/>
    <m/>
    <s v="COMPRA MENOR"/>
    <s v="Presupuesto Institucional"/>
    <m/>
    <m/>
    <n v="4694.04"/>
    <n v="4493.4399999999996"/>
    <n v="4011.9999999999995"/>
    <n v="4092.24"/>
  </r>
  <r>
    <x v="35"/>
    <x v="221"/>
    <s v="Unidad"/>
    <n v="97"/>
    <n v="81"/>
    <n v="85"/>
    <n v="51"/>
    <n v="314"/>
    <n v="12.390000000000002"/>
    <n v="3890.4600000000009"/>
    <m/>
    <s v="COMPRA MENOR"/>
    <s v="Presupuesto Institucional"/>
    <m/>
    <m/>
    <n v="1201.8300000000002"/>
    <n v="1003.5900000000001"/>
    <n v="1053.1500000000001"/>
    <n v="631.8900000000001"/>
  </r>
  <r>
    <x v="35"/>
    <x v="222"/>
    <s v="Unidad"/>
    <n v="36"/>
    <n v="46"/>
    <n v="20"/>
    <n v="29"/>
    <n v="131"/>
    <n v="7.375"/>
    <n v="966.125"/>
    <m/>
    <s v="COMPRA MENOR"/>
    <s v="Presupuesto Institucional"/>
    <m/>
    <m/>
    <n v="265.5"/>
    <n v="339.25"/>
    <n v="147.5"/>
    <n v="213.875"/>
  </r>
  <r>
    <x v="35"/>
    <x v="223"/>
    <s v="Unidad"/>
    <n v="116"/>
    <n v="88"/>
    <n v="83"/>
    <n v="73"/>
    <n v="360"/>
    <n v="21.83"/>
    <n v="7858.7999999999993"/>
    <m/>
    <s v="COMPRA MENOR"/>
    <s v="Presupuesto Institucional"/>
    <m/>
    <m/>
    <n v="2532.2799999999997"/>
    <n v="1921.04"/>
    <n v="1811.8899999999999"/>
    <n v="1593.59"/>
  </r>
  <r>
    <x v="36"/>
    <x v="224"/>
    <s v="Unidad"/>
    <n v="4"/>
    <n v="0"/>
    <n v="0"/>
    <n v="0"/>
    <n v="4"/>
    <n v="18000"/>
    <n v="72000"/>
    <n v="366000.00115050003"/>
    <s v="COMPRA MENOR"/>
    <s v="Presupuesto Institucional"/>
    <m/>
    <m/>
    <n v="72000"/>
    <n v="0"/>
    <n v="0"/>
    <n v="0"/>
  </r>
  <r>
    <x v="36"/>
    <x v="225"/>
    <s v="Unidad"/>
    <n v="0"/>
    <n v="1"/>
    <n v="1"/>
    <n v="0"/>
    <n v="2"/>
    <n v="15000"/>
    <n v="30000"/>
    <m/>
    <s v="COMPRA MENOR"/>
    <s v="Presupuesto Institucional"/>
    <m/>
    <m/>
    <n v="0"/>
    <n v="15000"/>
    <n v="15000"/>
    <n v="0"/>
  </r>
  <r>
    <x v="36"/>
    <x v="226"/>
    <s v="Unidad"/>
    <n v="0"/>
    <n v="1"/>
    <n v="1"/>
    <n v="0"/>
    <n v="2"/>
    <n v="20500"/>
    <n v="41000"/>
    <m/>
    <s v="COMPRA MENOR"/>
    <s v="Presupuesto Institucional"/>
    <m/>
    <m/>
    <n v="0"/>
    <n v="20500"/>
    <n v="20500"/>
    <n v="0"/>
  </r>
  <r>
    <x v="36"/>
    <x v="227"/>
    <s v="Unidad"/>
    <n v="3"/>
    <n v="0"/>
    <n v="0"/>
    <n v="0"/>
    <n v="3"/>
    <n v="25000"/>
    <n v="75000"/>
    <m/>
    <s v="COMPRA MENOR"/>
    <s v="Presupuesto Institucional"/>
    <m/>
    <m/>
    <n v="75000"/>
    <n v="0"/>
    <n v="0"/>
    <n v="0"/>
  </r>
  <r>
    <x v="36"/>
    <x v="228"/>
    <s v="Unidad"/>
    <n v="0"/>
    <n v="1"/>
    <n v="1"/>
    <n v="0"/>
    <n v="2"/>
    <n v="5000"/>
    <n v="10000"/>
    <m/>
    <s v="COMPRA MENOR"/>
    <s v="Presupuesto Institucional"/>
    <m/>
    <m/>
    <n v="0"/>
    <n v="5000"/>
    <n v="5000"/>
    <n v="0"/>
  </r>
  <r>
    <x v="36"/>
    <x v="229"/>
    <s v="Unidad"/>
    <n v="7"/>
    <n v="2"/>
    <n v="2"/>
    <n v="0"/>
    <n v="11"/>
    <n v="2545.4545455000002"/>
    <n v="28000.000000500004"/>
    <m/>
    <s v="COMPRA MENOR"/>
    <s v="Presupuesto Institucional"/>
    <m/>
    <m/>
    <n v="17818.181818500001"/>
    <n v="5090.9090910000004"/>
    <n v="5090.9090910000004"/>
    <n v="0"/>
  </r>
  <r>
    <x v="36"/>
    <x v="230"/>
    <s v="Unidad"/>
    <n v="1"/>
    <n v="0"/>
    <n v="0"/>
    <n v="0"/>
    <n v="1"/>
    <n v="20000"/>
    <n v="20000"/>
    <m/>
    <s v="COMPRA MENOR"/>
    <s v="Presupuesto Institucional"/>
    <m/>
    <m/>
    <n v="20000"/>
    <n v="0"/>
    <n v="0"/>
    <n v="0"/>
  </r>
  <r>
    <x v="36"/>
    <x v="231"/>
    <s v="Unidad"/>
    <n v="33"/>
    <n v="0"/>
    <n v="0"/>
    <n v="0"/>
    <n v="33"/>
    <n v="1515.15155"/>
    <n v="50000.001150000004"/>
    <m/>
    <s v="COMPRA MENOR"/>
    <s v="Presupuesto Institucional"/>
    <m/>
    <m/>
    <n v="50000.001150000004"/>
    <n v="0"/>
    <n v="0"/>
    <n v="0"/>
  </r>
  <r>
    <x v="36"/>
    <x v="232"/>
    <s v="Unidad"/>
    <n v="0"/>
    <n v="1"/>
    <n v="1"/>
    <n v="0"/>
    <n v="2"/>
    <n v="20000"/>
    <n v="40000"/>
    <m/>
    <s v="COMPRA MENOR"/>
    <s v="Presupuesto Institucional"/>
    <m/>
    <m/>
    <n v="0"/>
    <n v="20000"/>
    <n v="20000"/>
    <n v="0"/>
  </r>
  <r>
    <x v="37"/>
    <x v="233"/>
    <s v="Unidad"/>
    <n v="1"/>
    <n v="0"/>
    <n v="0"/>
    <n v="0"/>
    <n v="1"/>
    <n v="1180000"/>
    <n v="1180000"/>
    <n v="3785000"/>
    <s v="COMPARACIÓN DE PRECIOS"/>
    <s v="Presupuesto Institucional"/>
    <m/>
    <m/>
    <n v="1180000"/>
    <n v="0"/>
    <n v="0"/>
    <n v="0"/>
  </r>
  <r>
    <x v="37"/>
    <x v="234"/>
    <s v="Unidad"/>
    <n v="0"/>
    <n v="0"/>
    <n v="1"/>
    <n v="0"/>
    <n v="1"/>
    <n v="805000"/>
    <n v="805000"/>
    <m/>
    <s v="COMPARACIÓN DE PRECIOS"/>
    <s v="Presupuesto Institucional"/>
    <m/>
    <m/>
    <n v="0"/>
    <n v="0"/>
    <n v="805000"/>
    <n v="0"/>
  </r>
  <r>
    <x v="37"/>
    <x v="235"/>
    <s v="Unidad"/>
    <n v="1"/>
    <n v="1"/>
    <n v="1"/>
    <n v="1"/>
    <n v="4"/>
    <n v="400000"/>
    <n v="1600000"/>
    <m/>
    <m/>
    <m/>
    <m/>
    <m/>
    <n v="400000"/>
    <n v="400000"/>
    <n v="400000"/>
    <n v="400000"/>
  </r>
  <r>
    <x v="37"/>
    <x v="236"/>
    <s v="Unidad"/>
    <n v="1"/>
    <n v="1"/>
    <n v="1"/>
    <n v="1"/>
    <n v="4"/>
    <n v="50000"/>
    <n v="200000"/>
    <m/>
    <m/>
    <m/>
    <m/>
    <m/>
    <n v="50000"/>
    <n v="50000"/>
    <n v="50000"/>
    <n v="50000"/>
  </r>
  <r>
    <x v="38"/>
    <x v="237"/>
    <s v="Unidad"/>
    <n v="0"/>
    <n v="1"/>
    <n v="0"/>
    <n v="0"/>
    <n v="1"/>
    <n v="141874"/>
    <n v="141874"/>
    <n v="2070778"/>
    <s v="COMPARACIÓN DE PRECIOS"/>
    <s v="Presupuesto Institucional"/>
    <m/>
    <m/>
    <n v="0"/>
    <n v="141874"/>
    <n v="0"/>
    <n v="0"/>
  </r>
  <r>
    <x v="38"/>
    <x v="238"/>
    <s v="Unidad"/>
    <n v="0"/>
    <n v="1"/>
    <n v="0"/>
    <n v="0"/>
    <n v="1"/>
    <n v="1800000"/>
    <n v="1800000"/>
    <m/>
    <s v="COMPARACIÓN DE PRECIOS"/>
    <s v="Presupuesto Institucional"/>
    <m/>
    <m/>
    <n v="0"/>
    <n v="1800000"/>
    <n v="0"/>
    <n v="0"/>
  </r>
  <r>
    <x v="38"/>
    <x v="239"/>
    <s v="Unidad"/>
    <n v="3"/>
    <n v="3"/>
    <n v="3"/>
    <n v="3"/>
    <n v="12"/>
    <n v="730"/>
    <n v="8760"/>
    <m/>
    <m/>
    <m/>
    <m/>
    <m/>
    <n v="2190"/>
    <n v="2190"/>
    <n v="2190"/>
    <n v="2190"/>
  </r>
  <r>
    <x v="38"/>
    <x v="240"/>
    <s v="Unidad"/>
    <n v="1"/>
    <n v="1"/>
    <n v="1"/>
    <n v="1"/>
    <n v="4"/>
    <n v="29736"/>
    <n v="118944"/>
    <m/>
    <m/>
    <m/>
    <m/>
    <m/>
    <n v="29736"/>
    <n v="29736"/>
    <n v="29736"/>
    <n v="29736"/>
  </r>
  <r>
    <x v="38"/>
    <x v="241"/>
    <s v="Unidad"/>
    <n v="1"/>
    <n v="1"/>
    <n v="1"/>
    <n v="1"/>
    <n v="4"/>
    <n v="300"/>
    <n v="1200"/>
    <m/>
    <m/>
    <m/>
    <m/>
    <m/>
    <n v="300"/>
    <n v="300"/>
    <n v="300"/>
    <n v="300"/>
  </r>
  <r>
    <x v="39"/>
    <x v="242"/>
    <s v="Unidad"/>
    <n v="3"/>
    <n v="3"/>
    <n v="3"/>
    <n v="3"/>
    <n v="12"/>
    <n v="4166.666666666667"/>
    <n v="50000"/>
    <n v="54000"/>
    <m/>
    <m/>
    <m/>
    <m/>
    <n v="12500"/>
    <n v="12500"/>
    <n v="12500"/>
    <n v="12500"/>
  </r>
  <r>
    <x v="39"/>
    <x v="243"/>
    <s v="Unidad"/>
    <n v="3"/>
    <n v="3"/>
    <n v="3"/>
    <n v="3"/>
    <n v="12"/>
    <n v="333.33333333333331"/>
    <n v="4000"/>
    <m/>
    <m/>
    <m/>
    <m/>
    <m/>
    <n v="1000"/>
    <n v="1000"/>
    <n v="1000"/>
    <n v="1000"/>
  </r>
  <r>
    <x v="40"/>
    <x v="244"/>
    <s v="Unidad"/>
    <n v="1"/>
    <n v="0"/>
    <n v="0"/>
    <n v="0"/>
    <n v="1"/>
    <n v="500000"/>
    <n v="500000"/>
    <n v="500000"/>
    <m/>
    <m/>
    <m/>
    <m/>
    <n v="500000"/>
    <n v="0"/>
    <n v="0"/>
    <n v="0"/>
  </r>
  <r>
    <x v="41"/>
    <x v="245"/>
    <s v="Unidad"/>
    <n v="0"/>
    <n v="0"/>
    <n v="160"/>
    <n v="0"/>
    <n v="160"/>
    <n v="1000"/>
    <n v="160000"/>
    <n v="450000"/>
    <s v="COMPARACIÓN DE PRECIOS"/>
    <s v="Presupuesto Institucional"/>
    <m/>
    <m/>
    <n v="0"/>
    <n v="0"/>
    <n v="160000"/>
    <n v="0"/>
  </r>
  <r>
    <x v="41"/>
    <x v="246"/>
    <s v="Unidad"/>
    <n v="0"/>
    <n v="65"/>
    <n v="0"/>
    <n v="0"/>
    <n v="65"/>
    <n v="1500"/>
    <n v="97500"/>
    <m/>
    <s v="COMPARACIÓN DE PRECIOS"/>
    <s v="Presupuesto Institucional"/>
    <m/>
    <m/>
    <n v="0"/>
    <n v="97500"/>
    <n v="0"/>
    <n v="0"/>
  </r>
  <r>
    <x v="41"/>
    <x v="247"/>
    <s v="Unidad"/>
    <n v="0"/>
    <n v="0"/>
    <n v="55"/>
    <n v="0"/>
    <n v="55"/>
    <n v="1500"/>
    <n v="82500"/>
    <m/>
    <s v="COMPARACIÓN DE PRECIOS"/>
    <s v="Presupuesto Institucional"/>
    <m/>
    <m/>
    <n v="0"/>
    <n v="0"/>
    <n v="82500"/>
    <n v="0"/>
  </r>
  <r>
    <x v="41"/>
    <x v="248"/>
    <s v="Unidad"/>
    <n v="200"/>
    <n v="0"/>
    <n v="0"/>
    <n v="0"/>
    <n v="200"/>
    <n v="200"/>
    <n v="40000"/>
    <m/>
    <s v="COMPARACIÓN DE PRECIOS"/>
    <s v="Presupuesto Institucional"/>
    <m/>
    <m/>
    <n v="40000"/>
    <n v="0"/>
    <n v="0"/>
    <n v="0"/>
  </r>
  <r>
    <x v="41"/>
    <x v="249"/>
    <s v="Unidad"/>
    <n v="200"/>
    <n v="0"/>
    <n v="0"/>
    <n v="0"/>
    <n v="200"/>
    <n v="350"/>
    <n v="70000"/>
    <m/>
    <s v="COMPARACIÓN DE PRECIOS"/>
    <s v="Presupuesto Institucional"/>
    <m/>
    <m/>
    <n v="70000"/>
    <n v="0"/>
    <n v="0"/>
    <n v="0"/>
  </r>
  <r>
    <x v="42"/>
    <x v="250"/>
    <s v="Unidad"/>
    <n v="3"/>
    <n v="3"/>
    <n v="3"/>
    <n v="3"/>
    <n v="12"/>
    <n v="1148333.3333333333"/>
    <n v="13780000"/>
    <n v="13780000"/>
    <s v="COMPRA MENOR"/>
    <m/>
    <m/>
    <m/>
    <n v="3445000"/>
    <n v="3445000"/>
    <n v="3445000"/>
    <n v="3445000"/>
  </r>
  <r>
    <x v="43"/>
    <x v="251"/>
    <s v="Unidad"/>
    <n v="0"/>
    <n v="1"/>
    <n v="0"/>
    <n v="0"/>
    <n v="1"/>
    <n v="2759000"/>
    <n v="2759000"/>
    <n v="5159600"/>
    <m/>
    <m/>
    <m/>
    <m/>
    <n v="0"/>
    <n v="2759000"/>
    <n v="0"/>
    <n v="0"/>
  </r>
  <r>
    <x v="43"/>
    <x v="252"/>
    <s v="Unidad"/>
    <n v="3"/>
    <n v="3"/>
    <n v="3"/>
    <n v="3"/>
    <n v="12"/>
    <n v="41666.666666666664"/>
    <n v="500000"/>
    <m/>
    <m/>
    <m/>
    <m/>
    <m/>
    <n v="125000"/>
    <n v="125000"/>
    <n v="125000"/>
    <n v="125000"/>
  </r>
  <r>
    <x v="43"/>
    <x v="253"/>
    <s v="Unidad"/>
    <n v="3"/>
    <n v="3"/>
    <n v="3"/>
    <n v="3"/>
    <n v="12"/>
    <n v="141716.66666666666"/>
    <n v="1700600"/>
    <m/>
    <m/>
    <m/>
    <m/>
    <m/>
    <n v="425150"/>
    <n v="425150"/>
    <n v="425150"/>
    <n v="425150"/>
  </r>
  <r>
    <x v="43"/>
    <x v="254"/>
    <s v="Unidad"/>
    <n v="1"/>
    <n v="0"/>
    <n v="0"/>
    <n v="0"/>
    <n v="1"/>
    <n v="200000"/>
    <n v="200000"/>
    <m/>
    <m/>
    <m/>
    <m/>
    <m/>
    <n v="200000"/>
    <n v="0"/>
    <n v="0"/>
    <n v="0"/>
  </r>
  <r>
    <x v="44"/>
    <x v="255"/>
    <s v="Unidad"/>
    <n v="10"/>
    <n v="0"/>
    <n v="0"/>
    <n v="0"/>
    <n v="10"/>
    <n v="275.55"/>
    <n v="2755.5"/>
    <n v="301935.14992000005"/>
    <s v="COMPARACIÓN DE PRECIOS"/>
    <s v="Presupuesto Institucional"/>
    <m/>
    <m/>
    <n v="2755.5"/>
    <n v="0"/>
    <n v="0"/>
    <n v="0"/>
  </r>
  <r>
    <x v="44"/>
    <x v="256"/>
    <s v="Unidad"/>
    <n v="10"/>
    <n v="0"/>
    <n v="0"/>
    <n v="0"/>
    <n v="10"/>
    <n v="246.82"/>
    <n v="2468.1999999999998"/>
    <m/>
    <s v="COMPARACIÓN DE PRECIOS"/>
    <s v="Presupuesto Institucional"/>
    <m/>
    <m/>
    <n v="2468.1999999999998"/>
    <n v="0"/>
    <n v="0"/>
    <n v="0"/>
  </r>
  <r>
    <x v="44"/>
    <x v="257"/>
    <s v="Unidad"/>
    <n v="10"/>
    <n v="10"/>
    <n v="10"/>
    <n v="0"/>
    <n v="30"/>
    <n v="173.25"/>
    <n v="5197.5"/>
    <m/>
    <s v="COMPARACIÓN DE PRECIOS"/>
    <s v="Presupuesto Institucional"/>
    <m/>
    <m/>
    <n v="1732.5"/>
    <n v="1732.5"/>
    <n v="1732.5"/>
    <n v="0"/>
  </r>
  <r>
    <x v="44"/>
    <x v="258"/>
    <s v="Unidad"/>
    <n v="51"/>
    <n v="51"/>
    <n v="1"/>
    <n v="1"/>
    <n v="104"/>
    <n v="600"/>
    <n v="62400"/>
    <m/>
    <s v="COMPARACIÓN DE PRECIOS"/>
    <s v="Presupuesto Institucional"/>
    <m/>
    <m/>
    <n v="30600"/>
    <n v="30600"/>
    <n v="600"/>
    <n v="600"/>
  </r>
  <r>
    <x v="44"/>
    <x v="259"/>
    <s v="resma"/>
    <n v="3"/>
    <n v="1"/>
    <n v="1"/>
    <n v="0"/>
    <n v="5"/>
    <n v="628.70000000000005"/>
    <n v="3143.5"/>
    <m/>
    <s v="COMPARACIÓN DE PRECIOS"/>
    <s v="Presupuesto Institucional"/>
    <m/>
    <m/>
    <n v="1886.1000000000001"/>
    <n v="628.70000000000005"/>
    <n v="628.70000000000005"/>
    <n v="0"/>
  </r>
  <r>
    <x v="44"/>
    <x v="260"/>
    <s v="Unidad"/>
    <n v="27"/>
    <n v="2"/>
    <n v="2"/>
    <n v="2"/>
    <n v="33"/>
    <n v="146.30000000000001"/>
    <n v="4827.9000000000005"/>
    <m/>
    <s v="COMPARACIÓN DE PRECIOS"/>
    <s v="Presupuesto Institucional"/>
    <m/>
    <m/>
    <n v="3950.1000000000004"/>
    <n v="292.60000000000002"/>
    <n v="292.60000000000002"/>
    <n v="292.60000000000002"/>
  </r>
  <r>
    <x v="44"/>
    <x v="261"/>
    <s v="Unidad"/>
    <n v="45"/>
    <n v="0"/>
    <n v="0"/>
    <n v="0"/>
    <n v="45"/>
    <n v="360"/>
    <n v="16200"/>
    <m/>
    <s v="COMPARACIÓN DE PRECIOS"/>
    <s v="Presupuesto Institucional"/>
    <m/>
    <m/>
    <n v="16200"/>
    <n v="0"/>
    <n v="0"/>
    <n v="0"/>
  </r>
  <r>
    <x v="44"/>
    <x v="262"/>
    <s v="Unidad"/>
    <n v="50"/>
    <n v="0"/>
    <n v="0"/>
    <n v="0"/>
    <n v="50"/>
    <n v="156.66"/>
    <n v="7833"/>
    <m/>
    <s v="COMPARACIÓN DE PRECIOS"/>
    <s v="Presupuesto Institucional"/>
    <m/>
    <m/>
    <n v="7833"/>
    <n v="0"/>
    <n v="0"/>
    <n v="0"/>
  </r>
  <r>
    <x v="44"/>
    <x v="263"/>
    <s v="Unidad"/>
    <n v="220"/>
    <n v="0"/>
    <n v="0"/>
    <n v="0"/>
    <n v="220"/>
    <n v="90.313636000000002"/>
    <n v="19868.999920000002"/>
    <m/>
    <s v="COMPARACIÓN DE PRECIOS"/>
    <s v="Presupuesto Institucional"/>
    <m/>
    <m/>
    <n v="19868.999920000002"/>
    <n v="0"/>
    <n v="0"/>
    <n v="0"/>
  </r>
  <r>
    <x v="44"/>
    <x v="264"/>
    <s v="resma"/>
    <n v="9"/>
    <n v="5"/>
    <n v="9"/>
    <n v="6"/>
    <n v="29"/>
    <n v="450.77"/>
    <n v="13072.33"/>
    <m/>
    <s v="COMPARACIÓN DE PRECIOS"/>
    <s v="Presupuesto Institucional"/>
    <m/>
    <m/>
    <n v="4056.93"/>
    <n v="2253.85"/>
    <n v="4056.93"/>
    <n v="2704.62"/>
  </r>
  <r>
    <x v="44"/>
    <x v="265"/>
    <s v="resma"/>
    <n v="13"/>
    <n v="6"/>
    <n v="7"/>
    <n v="6"/>
    <n v="32"/>
    <n v="1166.18"/>
    <n v="37317.760000000002"/>
    <m/>
    <s v="COMPARACIÓN DE PRECIOS"/>
    <s v="Presupuesto Institucional"/>
    <m/>
    <m/>
    <n v="15160.34"/>
    <n v="6997.08"/>
    <n v="8163.26"/>
    <n v="6997.08"/>
  </r>
  <r>
    <x v="44"/>
    <x v="266"/>
    <s v="Unidad"/>
    <n v="30"/>
    <n v="52"/>
    <n v="52"/>
    <n v="2"/>
    <n v="136"/>
    <n v="50.66"/>
    <n v="6889.7599999999993"/>
    <m/>
    <s v="COMPARACIÓN DE PRECIOS"/>
    <s v="Presupuesto Institucional"/>
    <m/>
    <m/>
    <n v="1519.8"/>
    <n v="2634.3199999999997"/>
    <n v="2634.3199999999997"/>
    <n v="101.32"/>
  </r>
  <r>
    <x v="44"/>
    <x v="267"/>
    <s v="Unidad"/>
    <n v="640"/>
    <n v="270"/>
    <n v="395"/>
    <n v="160"/>
    <n v="1465"/>
    <n v="14.86"/>
    <n v="21769.899999999998"/>
    <m/>
    <s v="COMPARACIÓN DE PRECIOS"/>
    <s v="Presupuesto Institucional"/>
    <m/>
    <m/>
    <n v="9510.4"/>
    <n v="4012.2"/>
    <n v="5869.7"/>
    <n v="2377.6"/>
  </r>
  <r>
    <x v="44"/>
    <x v="268"/>
    <s v="Unidad"/>
    <n v="340"/>
    <n v="175"/>
    <n v="275"/>
    <n v="125"/>
    <n v="915"/>
    <n v="19.239999999999998"/>
    <n v="17604.599999999999"/>
    <m/>
    <s v="COMPARACIÓN DE PRECIOS"/>
    <s v="Presupuesto Institucional"/>
    <m/>
    <m/>
    <n v="6541.5999999999995"/>
    <n v="3366.9999999999995"/>
    <n v="5291"/>
    <n v="2405"/>
  </r>
  <r>
    <x v="44"/>
    <x v="269"/>
    <s v="Unidad"/>
    <n v="1750"/>
    <n v="235"/>
    <n v="335"/>
    <n v="135"/>
    <n v="2455"/>
    <n v="12.59"/>
    <n v="30908.45"/>
    <m/>
    <s v="COMPARACIÓN DE PRECIOS"/>
    <s v="Presupuesto Institucional"/>
    <m/>
    <m/>
    <n v="22032.5"/>
    <n v="2958.65"/>
    <n v="4217.6499999999996"/>
    <n v="1699.65"/>
  </r>
  <r>
    <x v="44"/>
    <x v="270"/>
    <s v="Unidad"/>
    <n v="3010"/>
    <n v="875"/>
    <n v="995"/>
    <n v="800"/>
    <n v="5680"/>
    <n v="3.51"/>
    <n v="19936.8"/>
    <m/>
    <s v="COMPARACIÓN DE PRECIOS"/>
    <s v="Presupuesto Institucional"/>
    <m/>
    <m/>
    <n v="10565.099999999999"/>
    <n v="3071.25"/>
    <n v="3492.45"/>
    <n v="2808"/>
  </r>
  <r>
    <x v="44"/>
    <x v="271"/>
    <s v="Unidad"/>
    <n v="8"/>
    <n v="2"/>
    <n v="3"/>
    <n v="2"/>
    <n v="15"/>
    <n v="100.2"/>
    <n v="1503"/>
    <m/>
    <s v="COMPARACIÓN DE PRECIOS"/>
    <s v="Presupuesto Institucional"/>
    <m/>
    <m/>
    <n v="801.6"/>
    <n v="200.4"/>
    <n v="300.60000000000002"/>
    <n v="200.4"/>
  </r>
  <r>
    <x v="44"/>
    <x v="272"/>
    <s v="Unidad"/>
    <n v="15"/>
    <n v="0"/>
    <n v="0"/>
    <n v="0"/>
    <n v="15"/>
    <n v="114.53"/>
    <n v="1717.95"/>
    <m/>
    <s v="COMPARACIÓN DE PRECIOS"/>
    <s v="Presupuesto Institucional"/>
    <m/>
    <m/>
    <n v="1717.95"/>
    <n v="0"/>
    <n v="0"/>
    <n v="0"/>
  </r>
  <r>
    <x v="44"/>
    <x v="273"/>
    <s v="Unidad"/>
    <n v="1200"/>
    <n v="0"/>
    <n v="0"/>
    <n v="0"/>
    <n v="1200"/>
    <n v="7.92"/>
    <n v="9504"/>
    <m/>
    <s v="COMPARACIÓN DE PRECIOS"/>
    <s v="Presupuesto Institucional"/>
    <m/>
    <m/>
    <n v="9504"/>
    <n v="0"/>
    <n v="0"/>
    <n v="0"/>
  </r>
  <r>
    <x v="44"/>
    <x v="274"/>
    <s v="Unidad"/>
    <n v="2800"/>
    <n v="1400"/>
    <n v="3000"/>
    <n v="1000"/>
    <n v="8200"/>
    <n v="1.04"/>
    <n v="8528"/>
    <m/>
    <s v="COMPARACIÓN DE PRECIOS"/>
    <s v="Presupuesto Institucional"/>
    <m/>
    <m/>
    <n v="2912"/>
    <n v="1456"/>
    <n v="3120"/>
    <n v="1040"/>
  </r>
  <r>
    <x v="44"/>
    <x v="275"/>
    <s v="Unidad"/>
    <n v="400"/>
    <n v="200"/>
    <n v="400"/>
    <n v="200"/>
    <n v="1200"/>
    <n v="4.75"/>
    <n v="5700"/>
    <m/>
    <s v="COMPARACIÓN DE PRECIOS"/>
    <s v="Presupuesto Institucional"/>
    <m/>
    <m/>
    <n v="1900"/>
    <n v="950"/>
    <n v="1900"/>
    <n v="950"/>
  </r>
  <r>
    <x v="44"/>
    <x v="276"/>
    <s v="Unidad"/>
    <n v="50"/>
    <n v="0"/>
    <n v="50"/>
    <n v="0"/>
    <n v="100"/>
    <n v="2.5"/>
    <n v="250"/>
    <m/>
    <s v="COMPARACIÓN DE PRECIOS"/>
    <s v="Presupuesto Institucional"/>
    <m/>
    <m/>
    <n v="125"/>
    <n v="0"/>
    <n v="125"/>
    <n v="0"/>
  </r>
  <r>
    <x v="44"/>
    <x v="277"/>
    <s v="Unidad"/>
    <n v="0"/>
    <n v="376"/>
    <n v="0"/>
    <n v="0"/>
    <n v="376"/>
    <n v="6.75"/>
    <n v="2538"/>
    <m/>
    <s v="COMPARACIÓN DE PRECIOS"/>
    <s v="Presupuesto Institucional"/>
    <m/>
    <m/>
    <n v="0"/>
    <n v="2538"/>
    <n v="0"/>
    <n v="0"/>
  </r>
  <r>
    <x v="45"/>
    <x v="278"/>
    <s v="Unidad"/>
    <n v="0"/>
    <n v="1"/>
    <n v="1"/>
    <n v="0"/>
    <n v="2"/>
    <n v="4550000"/>
    <n v="9100000"/>
    <n v="14736400"/>
    <m/>
    <m/>
    <m/>
    <m/>
    <n v="0"/>
    <n v="4550000"/>
    <n v="4550000"/>
    <n v="0"/>
  </r>
  <r>
    <x v="45"/>
    <x v="279"/>
    <s v="Unidad"/>
    <n v="3"/>
    <n v="3"/>
    <n v="3"/>
    <n v="3"/>
    <n v="12"/>
    <n v="9700"/>
    <n v="116400"/>
    <m/>
    <m/>
    <m/>
    <m/>
    <m/>
    <n v="29100"/>
    <n v="29100"/>
    <n v="29100"/>
    <n v="29100"/>
  </r>
  <r>
    <x v="45"/>
    <x v="280"/>
    <s v="Unidad"/>
    <n v="3"/>
    <n v="3"/>
    <n v="3"/>
    <n v="3"/>
    <n v="12"/>
    <n v="460000"/>
    <n v="5520000"/>
    <m/>
    <m/>
    <m/>
    <m/>
    <m/>
    <n v="1380000"/>
    <n v="1380000"/>
    <n v="1380000"/>
    <n v="1380000"/>
  </r>
  <r>
    <x v="46"/>
    <x v="281"/>
    <s v="Unidad"/>
    <n v="0"/>
    <n v="0"/>
    <n v="0"/>
    <n v="1"/>
    <n v="1"/>
    <n v="1400000"/>
    <n v="1400000"/>
    <n v="2191200"/>
    <s v="COMPARACIÓN DE PRECIOS"/>
    <s v="Presupuesto Institucional"/>
    <m/>
    <m/>
    <n v="0"/>
    <n v="0"/>
    <n v="0"/>
    <n v="1400000"/>
  </r>
  <r>
    <x v="46"/>
    <x v="282"/>
    <s v="Unidad"/>
    <n v="1"/>
    <n v="0"/>
    <n v="0"/>
    <n v="0"/>
    <n v="1"/>
    <n v="400000"/>
    <n v="400000"/>
    <m/>
    <m/>
    <m/>
    <m/>
    <m/>
    <n v="400000"/>
    <n v="0"/>
    <n v="0"/>
    <n v="0"/>
  </r>
  <r>
    <x v="46"/>
    <x v="283"/>
    <s v="Unidad"/>
    <n v="3"/>
    <n v="3"/>
    <n v="3"/>
    <n v="3"/>
    <n v="12"/>
    <n v="32600"/>
    <n v="391200"/>
    <m/>
    <m/>
    <m/>
    <m/>
    <m/>
    <n v="97800"/>
    <n v="97800"/>
    <n v="97800"/>
    <n v="97800"/>
  </r>
  <r>
    <x v="47"/>
    <x v="284"/>
    <s v="Unidad"/>
    <n v="0"/>
    <n v="1"/>
    <n v="0"/>
    <n v="0"/>
    <n v="1"/>
    <n v="700000"/>
    <n v="700000"/>
    <n v="700000"/>
    <m/>
    <m/>
    <m/>
    <m/>
    <n v="0"/>
    <n v="700000"/>
    <n v="0"/>
    <n v="0"/>
  </r>
  <r>
    <x v="48"/>
    <x v="285"/>
    <s v="Unidad"/>
    <n v="1"/>
    <n v="0"/>
    <n v="0"/>
    <n v="0"/>
    <n v="1"/>
    <n v="20000"/>
    <n v="20000"/>
    <n v="2990965"/>
    <s v="COMPARACIÓN DE PRECIOS"/>
    <s v="Presupuesto Institucional"/>
    <m/>
    <m/>
    <n v="20000"/>
    <n v="0"/>
    <n v="0"/>
    <n v="0"/>
  </r>
  <r>
    <x v="48"/>
    <x v="286"/>
    <s v="Unidad"/>
    <n v="0"/>
    <n v="0"/>
    <n v="1"/>
    <n v="0"/>
    <n v="1"/>
    <n v="90000"/>
    <n v="90000"/>
    <m/>
    <s v="COMPARACIÓN DE PRECIOS"/>
    <s v="Presupuesto Institucional"/>
    <m/>
    <m/>
    <n v="0"/>
    <n v="0"/>
    <n v="90000"/>
    <n v="0"/>
  </r>
  <r>
    <x v="48"/>
    <x v="287"/>
    <s v="Unidad"/>
    <n v="0"/>
    <n v="1"/>
    <n v="0"/>
    <n v="0"/>
    <n v="1"/>
    <n v="30100"/>
    <n v="30100"/>
    <m/>
    <s v="COMPARACIÓN DE PRECIOS"/>
    <s v="Presupuesto Institucional"/>
    <m/>
    <m/>
    <n v="0"/>
    <n v="30100"/>
    <n v="0"/>
    <n v="0"/>
  </r>
  <r>
    <x v="48"/>
    <x v="288"/>
    <s v="Unidad"/>
    <n v="0"/>
    <n v="0"/>
    <n v="1"/>
    <n v="0"/>
    <n v="1"/>
    <n v="20100"/>
    <n v="20100"/>
    <m/>
    <s v="COMPARACIÓN DE PRECIOS"/>
    <s v="Presupuesto Institucional"/>
    <m/>
    <m/>
    <n v="0"/>
    <n v="0"/>
    <n v="20100"/>
    <n v="0"/>
  </r>
  <r>
    <x v="48"/>
    <x v="289"/>
    <s v="Unidad"/>
    <n v="0"/>
    <n v="0"/>
    <n v="0"/>
    <n v="1"/>
    <n v="1"/>
    <n v="24800"/>
    <n v="24800"/>
    <m/>
    <s v="COMPARACIÓN DE PRECIOS"/>
    <s v="Presupuesto Institucional"/>
    <m/>
    <m/>
    <n v="0"/>
    <n v="0"/>
    <n v="0"/>
    <n v="24800"/>
  </r>
  <r>
    <x v="48"/>
    <x v="290"/>
    <s v="Unidad"/>
    <n v="0"/>
    <n v="0"/>
    <n v="0"/>
    <n v="1"/>
    <n v="1"/>
    <n v="2805965"/>
    <n v="2805965"/>
    <m/>
    <m/>
    <m/>
    <m/>
    <m/>
    <n v="0"/>
    <n v="0"/>
    <n v="0"/>
    <n v="2805965"/>
  </r>
  <r>
    <x v="49"/>
    <x v="291"/>
    <s v="Unidad"/>
    <n v="0"/>
    <n v="0"/>
    <n v="0"/>
    <n v="3"/>
    <n v="3"/>
    <n v="88000"/>
    <n v="264000"/>
    <n v="264000"/>
    <s v="COMPARACIÓN DE PRECIOS"/>
    <m/>
    <m/>
    <m/>
    <n v="0"/>
    <n v="0"/>
    <n v="0"/>
    <n v="264000"/>
  </r>
  <r>
    <x v="50"/>
    <x v="292"/>
    <s v="Unidad"/>
    <n v="1"/>
    <n v="0"/>
    <n v="0"/>
    <n v="0"/>
    <n v="1"/>
    <n v="100000"/>
    <n v="100000"/>
    <n v="100000"/>
    <m/>
    <m/>
    <m/>
    <m/>
    <n v="100000"/>
    <n v="0"/>
    <n v="0"/>
    <n v="0"/>
  </r>
  <r>
    <x v="51"/>
    <x v="293"/>
    <s v="Unidad"/>
    <n v="1"/>
    <n v="0"/>
    <n v="0"/>
    <n v="0"/>
    <n v="1"/>
    <n v="40000"/>
    <n v="40000"/>
    <n v="40000"/>
    <s v="COMPRA DIRECTA"/>
    <m/>
    <m/>
    <m/>
    <n v="40000"/>
    <n v="0"/>
    <n v="0"/>
    <n v="0"/>
  </r>
  <r>
    <x v="52"/>
    <x v="294"/>
    <s v="Unidad"/>
    <n v="6"/>
    <n v="6"/>
    <n v="6"/>
    <n v="4"/>
    <n v="22"/>
    <n v="4909.0909000000001"/>
    <n v="107999.99980000001"/>
    <n v="399799.99979999999"/>
    <s v="COMPARACIÓN DE PRECIOS"/>
    <m/>
    <m/>
    <m/>
    <n v="29454.545400000003"/>
    <n v="29454.545400000003"/>
    <n v="29454.545400000003"/>
    <n v="19636.363600000001"/>
  </r>
  <r>
    <x v="52"/>
    <x v="295"/>
    <s v="Unidad"/>
    <n v="13"/>
    <n v="11"/>
    <n v="13"/>
    <n v="11"/>
    <n v="48"/>
    <n v="600"/>
    <n v="28800"/>
    <m/>
    <s v="COMPARACIÓN DE PRECIOS"/>
    <m/>
    <m/>
    <m/>
    <n v="7800"/>
    <n v="6600"/>
    <n v="7800"/>
    <n v="6600"/>
  </r>
  <r>
    <x v="52"/>
    <x v="296"/>
    <s v="Unidad"/>
    <n v="45"/>
    <n v="45"/>
    <n v="45"/>
    <n v="45"/>
    <n v="180"/>
    <n v="650"/>
    <n v="117000"/>
    <m/>
    <s v="COMPARACIÓN DE PRECIOS"/>
    <m/>
    <m/>
    <m/>
    <n v="29250"/>
    <n v="29250"/>
    <n v="29250"/>
    <n v="29250"/>
  </r>
  <r>
    <x v="52"/>
    <x v="297"/>
    <s v="Unidad"/>
    <n v="120"/>
    <n v="120"/>
    <n v="120"/>
    <n v="120"/>
    <n v="480"/>
    <n v="304.16666666666669"/>
    <n v="146000"/>
    <m/>
    <s v="COMPRA MENOR"/>
    <m/>
    <m/>
    <m/>
    <n v="36500"/>
    <n v="36500"/>
    <n v="36500"/>
    <n v="36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6:G65" firstHeaderRow="0" firstDataRow="1" firstDataCol="1"/>
  <pivotFields count="19">
    <pivotField axis="axisRow" showAll="0">
      <items count="5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t="default" sd="0"/>
      </items>
    </pivotField>
    <pivotField axis="axisRow" showAll="0">
      <items count="299">
        <item x="260"/>
        <item x="197"/>
        <item x="61"/>
        <item x="285"/>
        <item x="287"/>
        <item x="288"/>
        <item x="289"/>
        <item x="66"/>
        <item x="292"/>
        <item x="261"/>
        <item x="186"/>
        <item x="250"/>
        <item x="62"/>
        <item x="86"/>
        <item x="232"/>
        <item x="224"/>
        <item x="225"/>
        <item x="87"/>
        <item x="64"/>
        <item x="174"/>
        <item x="189"/>
        <item x="190"/>
        <item x="24"/>
        <item x="95"/>
        <item x="96"/>
        <item x="89"/>
        <item x="90"/>
        <item x="182"/>
        <item x="97"/>
        <item x="98"/>
        <item x="99"/>
        <item x="60"/>
        <item x="245"/>
        <item x="246"/>
        <item x="247"/>
        <item x="100"/>
        <item x="101"/>
        <item x="88"/>
        <item x="191"/>
        <item x="198"/>
        <item x="12"/>
        <item x="262"/>
        <item x="263"/>
        <item x="286"/>
        <item x="102"/>
        <item x="103"/>
        <item x="104"/>
        <item x="105"/>
        <item x="106"/>
        <item x="107"/>
        <item x="108"/>
        <item x="67"/>
        <item x="68"/>
        <item x="69"/>
        <item x="47"/>
        <item x="109"/>
        <item x="284"/>
        <item x="110"/>
        <item x="26"/>
        <item x="70"/>
        <item x="111"/>
        <item x="112"/>
        <item x="41"/>
        <item x="51"/>
        <item x="233"/>
        <item x="113"/>
        <item x="114"/>
        <item x="192"/>
        <item x="39"/>
        <item x="179"/>
        <item x="115"/>
        <item x="180"/>
        <item x="48"/>
        <item x="25"/>
        <item x="46"/>
        <item x="18"/>
        <item x="92"/>
        <item x="93"/>
        <item x="94"/>
        <item x="203"/>
        <item x="291"/>
        <item x="226"/>
        <item x="227"/>
        <item x="217"/>
        <item x="218"/>
        <item x="219"/>
        <item x="116"/>
        <item x="117"/>
        <item x="118"/>
        <item x="290"/>
        <item x="204"/>
        <item x="242"/>
        <item x="119"/>
        <item x="120"/>
        <item x="121"/>
        <item x="122"/>
        <item x="123"/>
        <item x="258"/>
        <item x="240"/>
        <item x="205"/>
        <item x="206"/>
        <item x="207"/>
        <item x="208"/>
        <item x="124"/>
        <item x="15"/>
        <item x="16"/>
        <item x="181"/>
        <item x="125"/>
        <item x="126"/>
        <item x="127"/>
        <item x="128"/>
        <item x="209"/>
        <item x="264"/>
        <item x="265"/>
        <item x="259"/>
        <item x="236"/>
        <item x="32"/>
        <item x="34"/>
        <item x="35"/>
        <item x="36"/>
        <item x="37"/>
        <item x="210"/>
        <item x="130"/>
        <item x="131"/>
        <item x="132"/>
        <item x="134"/>
        <item x="241"/>
        <item x="85"/>
        <item x="0"/>
        <item x="1"/>
        <item x="266"/>
        <item x="2"/>
        <item x="14"/>
        <item x="3"/>
        <item x="4"/>
        <item x="5"/>
        <item x="175"/>
        <item x="57"/>
        <item x="63"/>
        <item x="20"/>
        <item x="21"/>
        <item x="176"/>
        <item x="177"/>
        <item x="234"/>
        <item x="252"/>
        <item x="251"/>
        <item x="19"/>
        <item x="79"/>
        <item x="135"/>
        <item x="136"/>
        <item x="137"/>
        <item x="139"/>
        <item x="140"/>
        <item x="141"/>
        <item x="17"/>
        <item x="173"/>
        <item x="172"/>
        <item x="196"/>
        <item x="31"/>
        <item x="228"/>
        <item x="199"/>
        <item x="142"/>
        <item x="55"/>
        <item x="49"/>
        <item x="129"/>
        <item x="211"/>
        <item x="200"/>
        <item x="294"/>
        <item x="295"/>
        <item x="296"/>
        <item x="235"/>
        <item x="248"/>
        <item x="249"/>
        <item x="187"/>
        <item x="254"/>
        <item x="133"/>
        <item x="6"/>
        <item x="7"/>
        <item x="8"/>
        <item x="13"/>
        <item x="9"/>
        <item x="138"/>
        <item x="10"/>
        <item x="243"/>
        <item x="27"/>
        <item x="143"/>
        <item x="145"/>
        <item x="148"/>
        <item x="144"/>
        <item x="149"/>
        <item x="146"/>
        <item x="147"/>
        <item x="22"/>
        <item x="23"/>
        <item x="30"/>
        <item x="91"/>
        <item x="183"/>
        <item x="184"/>
        <item x="185"/>
        <item x="38"/>
        <item x="229"/>
        <item x="212"/>
        <item x="150"/>
        <item x="151"/>
        <item x="220"/>
        <item x="221"/>
        <item x="222"/>
        <item x="223"/>
        <item x="152"/>
        <item x="213"/>
        <item x="239"/>
        <item x="42"/>
        <item x="293"/>
        <item x="281"/>
        <item x="230"/>
        <item x="153"/>
        <item x="154"/>
        <item x="155"/>
        <item x="156"/>
        <item x="157"/>
        <item x="11"/>
        <item x="44"/>
        <item x="158"/>
        <item x="80"/>
        <item x="188"/>
        <item x="52"/>
        <item x="53"/>
        <item x="282"/>
        <item x="171"/>
        <item x="159"/>
        <item x="238"/>
        <item x="237"/>
        <item x="253"/>
        <item x="283"/>
        <item x="279"/>
        <item x="215"/>
        <item x="231"/>
        <item x="56"/>
        <item x="267"/>
        <item x="160"/>
        <item x="161"/>
        <item x="162"/>
        <item x="163"/>
        <item x="164"/>
        <item x="268"/>
        <item x="269"/>
        <item x="270"/>
        <item x="58"/>
        <item x="65"/>
        <item x="59"/>
        <item x="244"/>
        <item x="216"/>
        <item x="45"/>
        <item x="165"/>
        <item x="166"/>
        <item x="271"/>
        <item x="272"/>
        <item x="255"/>
        <item x="256"/>
        <item x="257"/>
        <item x="28"/>
        <item x="29"/>
        <item x="273"/>
        <item x="274"/>
        <item x="275"/>
        <item x="167"/>
        <item x="193"/>
        <item x="194"/>
        <item x="195"/>
        <item x="50"/>
        <item x="278"/>
        <item x="280"/>
        <item x="43"/>
        <item x="54"/>
        <item x="168"/>
        <item x="169"/>
        <item x="170"/>
        <item x="83"/>
        <item x="71"/>
        <item x="72"/>
        <item x="73"/>
        <item x="74"/>
        <item x="81"/>
        <item x="75"/>
        <item x="76"/>
        <item x="77"/>
        <item x="78"/>
        <item x="82"/>
        <item x="84"/>
        <item x="40"/>
        <item x="297"/>
        <item x="33"/>
        <item x="214"/>
        <item x="201"/>
        <item x="202"/>
        <item x="276"/>
        <item x="277"/>
        <item x="17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0"/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r="1">
      <x v="116"/>
    </i>
    <i r="1">
      <x v="291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r="1">
      <x v="196"/>
    </i>
    <i r="1">
      <x v="197"/>
    </i>
    <i r="1">
      <x v="19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COSTO TOTAL 1ER TRIM" fld="15" baseField="0" baseItem="0"/>
    <dataField name="Sum of COSTO TOTAL 2DO TRIM2" fld="16" baseField="0" baseItem="0"/>
    <dataField name="Sum of COSTO TOTAL 3ER TRIM3" fld="17" baseField="0" baseItem="0"/>
    <dataField name="Sum of COSTO TOTAL 4T TRIM4" fld="18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a1" displayName="Tabla1" ref="A10:O146" insertRowShift="1" totalsRowShown="0" headerRowDxfId="55" dataDxfId="54">
  <autoFilter ref="A10:O146"/>
  <sortState ref="A8:N143">
    <sortCondition ref="A7:A143"/>
  </sortState>
  <tableColumns count="15">
    <tableColumn id="1" name="CÓDIGO DEL CATÁLOGO DE BIENES Y SERVICIOS (CBS) " dataDxfId="53"/>
    <tableColumn id="2" name="DESCRIPCIÓN DE LA COMPRA O CONTRATACIÓN" dataDxfId="52"/>
    <tableColumn id="18" name="UNIDAD DE MEDIDA" dataDxfId="51"/>
    <tableColumn id="3" name="PRIMER TRIMESTRE" dataDxfId="50"/>
    <tableColumn id="4" name="SEGUNDO TRIMESTRE" dataDxfId="49"/>
    <tableColumn id="5" name="TERCER TRIMESTRE" dataDxfId="48"/>
    <tableColumn id="12" name="CUARTO TRIMESTRE" dataDxfId="47"/>
    <tableColumn id="7" name="CANTIDAD TOTAL" dataDxfId="46">
      <calculatedColumnFormula>SUM('PACC - SNCC.F.053'!$D11:$G11)</calculatedColumnFormula>
    </tableColumn>
    <tableColumn id="20" name="PRECIO UNITARIO ESTIMADO" dataDxfId="45"/>
    <tableColumn id="6" name="COSTO TOTAL UNITARIO" dataDxfId="44">
      <calculatedColumnFormula>+H11*I11</calculatedColumnFormula>
    </tableColumn>
    <tableColumn id="10" name="COSTO TOTAL POR CÓDIGO DE CATÁLOGO DE BIENES Y SERVICIOS (CBS)" dataDxfId="43">
      <calculatedColumnFormula>SUM(J11:J15)</calculatedColumnFormula>
    </tableColumn>
    <tableColumn id="14" name=" PROCEDIMIENTO DE SELECCIÓN " dataDxfId="42"/>
    <tableColumn id="17" name="FUENTE DE FINANCIAMIENTO" dataDxfId="41"/>
    <tableColumn id="8" name="VALOR ADQUIRIDO" dataDxfId="40"/>
    <tableColumn id="9" name="OBSERVACIÓN" dataDxfId="3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308" insertRowShift="1" totalsRowShown="0" headerRowDxfId="38" dataDxfId="37">
  <autoFilter ref="A10:O308"/>
  <sortState ref="A11:O308">
    <sortCondition ref="A10:A308"/>
  </sortState>
  <tableColumns count="15">
    <tableColumn id="1" name="CÓDIGO DEL CATÁLOGO DE BIENES Y SERVICIOS (CBS) " dataDxfId="36"/>
    <tableColumn id="2" name="DESCRIPCIÓN DE LA COMPRA O CONTRATACIÓN" dataDxfId="35"/>
    <tableColumn id="18" name="UNIDAD DE MEDIDA" dataDxfId="34"/>
    <tableColumn id="3" name="PRIMER TRIMESTRE" dataDxfId="33"/>
    <tableColumn id="4" name="SEGUNDO TRIMESTRE" dataDxfId="32"/>
    <tableColumn id="5" name="TERCER TRIMESTRE" dataDxfId="31"/>
    <tableColumn id="12" name="CUARTO TRIMESTRE" dataDxfId="30"/>
    <tableColumn id="7" name="CANTIDAD TOTAL" dataDxfId="29">
      <calculatedColumnFormula>SUM('PACC - SNCC.F.053 (3)'!D11:G11)</calculatedColumnFormula>
    </tableColumn>
    <tableColumn id="20" name="PRECIO UNITARIO ESTIMADO" dataDxfId="28"/>
    <tableColumn id="6" name="COSTO TOTAL UNITARIO ESTIMADO" dataDxfId="27">
      <calculatedColumnFormula>+H11*I11</calculatedColumnFormula>
    </tableColumn>
    <tableColumn id="10" name="COSTO TOTAL POR CÓDIGO DE CATÁLOGO DE BIENES Y SERVICIOS (CBS)" dataDxfId="26">
      <calculatedColumnFormula>SUMIF($A$11:$A$308,A11,$J$11:$J$308)</calculatedColumnFormula>
    </tableColumn>
    <tableColumn id="14" name=" PROCEDIMIENTO DE SELECCIÓN " dataDxfId="25"/>
    <tableColumn id="17" name="FUENTE DE FINANCIAMIENTO" dataDxfId="24"/>
    <tableColumn id="8" name="VALOR ADQUIRIDO" dataDxfId="23"/>
    <tableColumn id="9" name="OBSERVACIÓN" dataDxfId="2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a132" displayName="Tabla132" ref="A10:S308" insertRowShift="1" totalsRowShown="0" headerRowDxfId="21" dataDxfId="20">
  <autoFilter ref="A10:S308"/>
  <sortState ref="A11:O308">
    <sortCondition ref="A10:A308"/>
  </sortState>
  <tableColumns count="19">
    <tableColumn id="1" name="CÓDIGO DEL CATÁLOGO DE BIENES Y SERVICIOS (CBS) " dataDxfId="19"/>
    <tableColumn id="2" name="DESCRIPCIÓN DE LA COMPRA O CONTRATACIÓN" dataDxfId="18"/>
    <tableColumn id="18" name="UNIDAD DE MEDIDA" dataDxfId="17"/>
    <tableColumn id="3" name="PRIMER TRIMESTRE" dataDxfId="16"/>
    <tableColumn id="4" name="SEGUNDO TRIMESTRE" dataDxfId="15"/>
    <tableColumn id="5" name="TERCER TRIMESTRE" dataDxfId="14"/>
    <tableColumn id="12" name="CUARTO TRIMESTRE" dataDxfId="13"/>
    <tableColumn id="7" name="CANTIDAD TOTAL" dataDxfId="12">
      <calculatedColumnFormula>SUM('PACC - SNCC.F.053 (4)'!D11:G11)</calculatedColumnFormula>
    </tableColumn>
    <tableColumn id="20" name="PRECIO UNITARIO ESTIMADO" dataDxfId="11"/>
    <tableColumn id="6" name="COSTO TOTAL UNITARIO ESTIMADO" dataDxfId="10">
      <calculatedColumnFormula>+H11*I11</calculatedColumnFormula>
    </tableColumn>
    <tableColumn id="10" name="COSTO TOTAL POR CÓDIGO DE CATÁLOGO DE BIENES Y SERVICIOS (CBS)" dataDxfId="9">
      <calculatedColumnFormula>SUMIF($A$11:$A$308,A11,$J$11:$J$308)</calculatedColumnFormula>
    </tableColumn>
    <tableColumn id="14" name=" PROCEDIMIENTO DE SELECCIÓN " dataDxfId="8"/>
    <tableColumn id="17" name="FUENTE DE FINANCIAMIENTO" dataDxfId="7"/>
    <tableColumn id="8" name="VALOR ADQUIRIDO" dataDxfId="6"/>
    <tableColumn id="9" name="OBSERVACIÓN" dataDxfId="5"/>
    <tableColumn id="11" name="COSTO TOTAL 1ER TRIM" dataDxfId="4">
      <calculatedColumnFormula>+D11*I11</calculatedColumnFormula>
    </tableColumn>
    <tableColumn id="13" name="COSTO TOTAL 2DO TRIM2" dataDxfId="3">
      <calculatedColumnFormula>+E11*I11</calculatedColumnFormula>
    </tableColumn>
    <tableColumn id="15" name="COSTO TOTAL 3ER TRIM3" dataDxfId="2">
      <calculatedColumnFormula>+F11*I11</calculatedColumnFormula>
    </tableColumn>
    <tableColumn id="16" name="COSTO TOTAL 4T TRIM4" dataDxfId="1">
      <calculatedColumnFormula>+G11*I11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B12" sqref="B12"/>
    </sheetView>
  </sheetViews>
  <sheetFormatPr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52"/>
      <c r="N3" s="15" t="s">
        <v>3</v>
      </c>
      <c r="O3" s="24">
        <v>41248</v>
      </c>
    </row>
    <row r="4" spans="1:23" ht="20.25" x14ac:dyDescent="0.3">
      <c r="A4" s="52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52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53" t="s">
        <v>480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3" x14ac:dyDescent="0.25">
      <c r="A7" s="51" t="s">
        <v>479</v>
      </c>
      <c r="B7" s="51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48" t="s">
        <v>15</v>
      </c>
      <c r="E9" s="49"/>
      <c r="F9" s="49"/>
      <c r="G9" s="50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7"/>
  <sheetViews>
    <sheetView tabSelected="1" view="pageBreakPreview" topLeftCell="M1" zoomScale="60" zoomScaleNormal="90" workbookViewId="0">
      <selection activeCell="A6" sqref="A6:O6"/>
    </sheetView>
  </sheetViews>
  <sheetFormatPr defaultColWidth="11.42578125" defaultRowHeight="18" x14ac:dyDescent="0.25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42050</v>
      </c>
    </row>
    <row r="3" spans="1:23" ht="22.5" customHeight="1" x14ac:dyDescent="0.25">
      <c r="A3" s="52"/>
      <c r="N3" s="15" t="s">
        <v>3</v>
      </c>
      <c r="O3" s="24">
        <v>42050</v>
      </c>
    </row>
    <row r="4" spans="1:23" ht="20.25" x14ac:dyDescent="0.3">
      <c r="A4" s="52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3">
      <c r="A5" s="52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4</v>
      </c>
    </row>
    <row r="6" spans="1:23" ht="29.25" customHeight="1" x14ac:dyDescent="0.3">
      <c r="A6" s="53" t="s">
        <v>484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3" x14ac:dyDescent="0.25">
      <c r="A7" s="51" t="s">
        <v>483</v>
      </c>
      <c r="B7" s="51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48" t="s">
        <v>15</v>
      </c>
      <c r="E9" s="49"/>
      <c r="F9" s="49"/>
      <c r="G9" s="50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55</v>
      </c>
      <c r="B11" s="7" t="s">
        <v>487</v>
      </c>
      <c r="C11" s="37" t="s">
        <v>785</v>
      </c>
      <c r="D11" s="7">
        <v>98</v>
      </c>
      <c r="E11" s="7">
        <v>60</v>
      </c>
      <c r="F11" s="7">
        <v>66</v>
      </c>
      <c r="G11" s="7">
        <v>29</v>
      </c>
      <c r="H11" s="8">
        <f>SUM('PACC - SNCC.F.053 (3)'!D11:G11)</f>
        <v>253</v>
      </c>
      <c r="I11" s="9">
        <v>29.5</v>
      </c>
      <c r="J11" s="9">
        <f t="shared" ref="J11:J23" si="0">H11*I11</f>
        <v>7463.5</v>
      </c>
      <c r="K11" s="9">
        <f>SUMIF($A$11:$A$308,A11,$J$11:$J$308)</f>
        <v>972272.12985100003</v>
      </c>
      <c r="L11" s="34" t="s">
        <v>17</v>
      </c>
      <c r="M11" s="37" t="s">
        <v>796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55</v>
      </c>
      <c r="B12" s="7" t="s">
        <v>492</v>
      </c>
      <c r="C12" s="37" t="s">
        <v>785</v>
      </c>
      <c r="D12" s="7">
        <v>95</v>
      </c>
      <c r="E12" s="7">
        <v>66</v>
      </c>
      <c r="F12" s="7">
        <v>69</v>
      </c>
      <c r="G12" s="7">
        <v>31</v>
      </c>
      <c r="H12" s="8">
        <f>SUM('PACC - SNCC.F.053 (3)'!D12:G12)</f>
        <v>261</v>
      </c>
      <c r="I12" s="9">
        <v>17.7</v>
      </c>
      <c r="J12" s="9">
        <f t="shared" si="0"/>
        <v>4619.7</v>
      </c>
      <c r="K12" s="9"/>
      <c r="L12" s="34" t="s">
        <v>17</v>
      </c>
      <c r="M12" s="37" t="s">
        <v>796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55</v>
      </c>
      <c r="B13" s="7" t="s">
        <v>493</v>
      </c>
      <c r="C13" s="37" t="s">
        <v>785</v>
      </c>
      <c r="D13" s="7">
        <v>5</v>
      </c>
      <c r="E13" s="7">
        <v>2</v>
      </c>
      <c r="F13" s="7">
        <v>0</v>
      </c>
      <c r="G13" s="7">
        <v>0</v>
      </c>
      <c r="H13" s="8">
        <f>SUM('PACC - SNCC.F.053 (3)'!D13:G13)</f>
        <v>7</v>
      </c>
      <c r="I13" s="9">
        <v>115.64000000000001</v>
      </c>
      <c r="J13" s="9">
        <f t="shared" si="0"/>
        <v>809.48000000000013</v>
      </c>
      <c r="K13" s="9"/>
      <c r="L13" s="34" t="s">
        <v>17</v>
      </c>
      <c r="M13" s="37" t="s">
        <v>796</v>
      </c>
      <c r="N13" s="9"/>
      <c r="O13" s="7"/>
      <c r="T13" s="5" t="s">
        <v>28</v>
      </c>
      <c r="W13" s="13" t="s">
        <v>22</v>
      </c>
    </row>
    <row r="14" spans="1:23" x14ac:dyDescent="0.25">
      <c r="A14" s="7" t="s">
        <v>55</v>
      </c>
      <c r="B14" s="7" t="s">
        <v>494</v>
      </c>
      <c r="C14" s="37" t="s">
        <v>785</v>
      </c>
      <c r="D14" s="7">
        <v>18</v>
      </c>
      <c r="E14" s="7">
        <v>7</v>
      </c>
      <c r="F14" s="7">
        <v>5</v>
      </c>
      <c r="G14" s="7">
        <v>1</v>
      </c>
      <c r="H14" s="8">
        <f>SUM('PACC - SNCC.F.053 (3)'!D14:G14)</f>
        <v>31</v>
      </c>
      <c r="I14" s="9">
        <v>115.64</v>
      </c>
      <c r="J14" s="9">
        <f t="shared" si="0"/>
        <v>3584.84</v>
      </c>
      <c r="K14" s="9"/>
      <c r="L14" s="34" t="s">
        <v>17</v>
      </c>
      <c r="M14" s="37" t="s">
        <v>796</v>
      </c>
      <c r="N14" s="9"/>
      <c r="O14" s="7"/>
      <c r="T14" s="5" t="s">
        <v>29</v>
      </c>
      <c r="W14" s="13" t="s">
        <v>21</v>
      </c>
    </row>
    <row r="15" spans="1:23" x14ac:dyDescent="0.25">
      <c r="A15" s="7" t="s">
        <v>55</v>
      </c>
      <c r="B15" s="7" t="s">
        <v>495</v>
      </c>
      <c r="C15" s="37" t="s">
        <v>785</v>
      </c>
      <c r="D15" s="7">
        <v>1</v>
      </c>
      <c r="E15" s="7">
        <v>1</v>
      </c>
      <c r="F15" s="7">
        <v>0</v>
      </c>
      <c r="G15" s="7">
        <v>0</v>
      </c>
      <c r="H15" s="8">
        <f>SUM('PACC - SNCC.F.053 (3)'!D15:G15)</f>
        <v>2</v>
      </c>
      <c r="I15" s="9">
        <v>82.6</v>
      </c>
      <c r="J15" s="9">
        <f t="shared" si="0"/>
        <v>165.2</v>
      </c>
      <c r="K15" s="9"/>
      <c r="L15" s="34" t="s">
        <v>17</v>
      </c>
      <c r="M15" s="37" t="s">
        <v>796</v>
      </c>
      <c r="N15" s="9"/>
      <c r="O15" s="7"/>
      <c r="T15" s="5" t="s">
        <v>30</v>
      </c>
      <c r="W15" s="13" t="s">
        <v>20</v>
      </c>
    </row>
    <row r="16" spans="1:23" x14ac:dyDescent="0.25">
      <c r="A16" s="7" t="s">
        <v>55</v>
      </c>
      <c r="B16" s="7" t="s">
        <v>496</v>
      </c>
      <c r="C16" s="37" t="s">
        <v>785</v>
      </c>
      <c r="D16" s="7">
        <v>4</v>
      </c>
      <c r="E16" s="7">
        <v>3</v>
      </c>
      <c r="F16" s="7">
        <v>2</v>
      </c>
      <c r="G16" s="7">
        <v>0</v>
      </c>
      <c r="H16" s="8">
        <f>SUM('PACC - SNCC.F.053 (3)'!D16:G16)</f>
        <v>9</v>
      </c>
      <c r="I16" s="9">
        <v>159.30000000000004</v>
      </c>
      <c r="J16" s="9">
        <f t="shared" si="0"/>
        <v>1433.7000000000003</v>
      </c>
      <c r="K16" s="9"/>
      <c r="L16" s="34" t="s">
        <v>17</v>
      </c>
      <c r="M16" s="37" t="s">
        <v>796</v>
      </c>
      <c r="N16" s="9"/>
      <c r="O16" s="7"/>
      <c r="T16" s="5" t="s">
        <v>31</v>
      </c>
      <c r="W16" s="13" t="s">
        <v>17</v>
      </c>
    </row>
    <row r="17" spans="1:23" x14ac:dyDescent="0.25">
      <c r="A17" s="7" t="s">
        <v>55</v>
      </c>
      <c r="B17" s="7" t="s">
        <v>501</v>
      </c>
      <c r="C17" s="37" t="s">
        <v>786</v>
      </c>
      <c r="D17" s="7">
        <v>271</v>
      </c>
      <c r="E17" s="7">
        <v>240</v>
      </c>
      <c r="F17" s="7">
        <v>270</v>
      </c>
      <c r="G17" s="7">
        <v>244</v>
      </c>
      <c r="H17" s="8">
        <f>SUM('PACC - SNCC.F.053 (3)'!D17:G17)</f>
        <v>1025</v>
      </c>
      <c r="I17" s="9">
        <v>356.82859500000001</v>
      </c>
      <c r="J17" s="9">
        <f t="shared" si="0"/>
        <v>365749.30987500004</v>
      </c>
      <c r="K17" s="9"/>
      <c r="L17" s="34" t="s">
        <v>17</v>
      </c>
      <c r="M17" s="37" t="s">
        <v>796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55</v>
      </c>
      <c r="B18" s="7" t="s">
        <v>502</v>
      </c>
      <c r="C18" s="37" t="s">
        <v>786</v>
      </c>
      <c r="D18" s="7">
        <v>6</v>
      </c>
      <c r="E18" s="7">
        <v>4</v>
      </c>
      <c r="F18" s="7">
        <v>4</v>
      </c>
      <c r="G18" s="7">
        <v>1</v>
      </c>
      <c r="H18" s="8">
        <f>SUM('PACC - SNCC.F.053 (3)'!D18:G18)</f>
        <v>15</v>
      </c>
      <c r="I18" s="9">
        <v>206.5</v>
      </c>
      <c r="J18" s="9">
        <f t="shared" si="0"/>
        <v>3097.5</v>
      </c>
      <c r="K18" s="9"/>
      <c r="L18" s="34" t="s">
        <v>17</v>
      </c>
      <c r="M18" s="37" t="s">
        <v>796</v>
      </c>
      <c r="N18" s="9"/>
      <c r="O18" s="7"/>
      <c r="T18" s="5" t="s">
        <v>33</v>
      </c>
      <c r="W18" s="13"/>
    </row>
    <row r="19" spans="1:23" x14ac:dyDescent="0.25">
      <c r="A19" s="7" t="s">
        <v>55</v>
      </c>
      <c r="B19" s="7" t="s">
        <v>503</v>
      </c>
      <c r="C19" s="37" t="s">
        <v>786</v>
      </c>
      <c r="D19" s="7">
        <v>4</v>
      </c>
      <c r="E19" s="7">
        <v>1</v>
      </c>
      <c r="F19" s="7">
        <v>3</v>
      </c>
      <c r="G19" s="7">
        <v>4</v>
      </c>
      <c r="H19" s="8">
        <f>SUM('PACC - SNCC.F.053 (3)'!D19:G19)</f>
        <v>12</v>
      </c>
      <c r="I19" s="9">
        <v>218.30000000000004</v>
      </c>
      <c r="J19" s="9">
        <f t="shared" si="0"/>
        <v>2619.6000000000004</v>
      </c>
      <c r="K19" s="9"/>
      <c r="L19" s="34" t="s">
        <v>17</v>
      </c>
      <c r="M19" s="37" t="s">
        <v>796</v>
      </c>
      <c r="N19" s="9"/>
      <c r="O19" s="7"/>
      <c r="T19" s="5" t="s">
        <v>34</v>
      </c>
      <c r="W19" s="13"/>
    </row>
    <row r="20" spans="1:23" x14ac:dyDescent="0.25">
      <c r="A20" s="7" t="s">
        <v>55</v>
      </c>
      <c r="B20" s="7" t="s">
        <v>504</v>
      </c>
      <c r="C20" s="37" t="s">
        <v>787</v>
      </c>
      <c r="D20" s="7">
        <v>252</v>
      </c>
      <c r="E20" s="7">
        <v>261</v>
      </c>
      <c r="F20" s="7">
        <v>267</v>
      </c>
      <c r="G20" s="7">
        <v>270</v>
      </c>
      <c r="H20" s="8">
        <f>SUM('PACC - SNCC.F.053 (3)'!D20:G20)</f>
        <v>1050</v>
      </c>
      <c r="I20" s="9">
        <v>115</v>
      </c>
      <c r="J20" s="9">
        <f t="shared" si="0"/>
        <v>120750</v>
      </c>
      <c r="K20" s="9"/>
      <c r="L20" s="34" t="s">
        <v>17</v>
      </c>
      <c r="M20" s="37" t="s">
        <v>796</v>
      </c>
      <c r="N20" s="9"/>
      <c r="O20" s="7"/>
      <c r="T20" s="5" t="s">
        <v>35</v>
      </c>
      <c r="W20" s="13"/>
    </row>
    <row r="21" spans="1:23" x14ac:dyDescent="0.25">
      <c r="A21" s="7" t="s">
        <v>55</v>
      </c>
      <c r="B21" s="7" t="s">
        <v>505</v>
      </c>
      <c r="C21" s="37" t="s">
        <v>787</v>
      </c>
      <c r="D21" s="7">
        <v>216</v>
      </c>
      <c r="E21" s="7">
        <v>225</v>
      </c>
      <c r="F21" s="7">
        <v>231</v>
      </c>
      <c r="G21" s="7">
        <v>234</v>
      </c>
      <c r="H21" s="8">
        <f>SUM('PACC - SNCC.F.053 (3)'!D21:G21)</f>
        <v>906</v>
      </c>
      <c r="I21" s="9">
        <v>180</v>
      </c>
      <c r="J21" s="9">
        <f t="shared" si="0"/>
        <v>163080</v>
      </c>
      <c r="K21" s="9"/>
      <c r="L21" s="34" t="s">
        <v>17</v>
      </c>
      <c r="M21" s="37" t="s">
        <v>796</v>
      </c>
      <c r="N21" s="9"/>
      <c r="O21" s="7"/>
      <c r="T21" s="5" t="s">
        <v>36</v>
      </c>
      <c r="W21" s="13"/>
    </row>
    <row r="22" spans="1:23" x14ac:dyDescent="0.25">
      <c r="A22" s="7" t="s">
        <v>55</v>
      </c>
      <c r="B22" s="7" t="s">
        <v>506</v>
      </c>
      <c r="C22" s="37" t="s">
        <v>785</v>
      </c>
      <c r="D22" s="7">
        <v>32</v>
      </c>
      <c r="E22" s="7">
        <v>21</v>
      </c>
      <c r="F22" s="7">
        <v>31</v>
      </c>
      <c r="G22" s="7">
        <v>16</v>
      </c>
      <c r="H22" s="8">
        <f>SUM('PACC - SNCC.F.053 (3)'!D22:G22)</f>
        <v>100</v>
      </c>
      <c r="I22" s="9">
        <v>15.045</v>
      </c>
      <c r="J22" s="9">
        <f t="shared" si="0"/>
        <v>1504.5</v>
      </c>
      <c r="K22" s="9"/>
      <c r="L22" s="34" t="s">
        <v>17</v>
      </c>
      <c r="M22" s="37" t="s">
        <v>796</v>
      </c>
      <c r="N22" s="9"/>
      <c r="O22" s="7"/>
      <c r="T22" s="5" t="s">
        <v>37</v>
      </c>
      <c r="W22" s="13"/>
    </row>
    <row r="23" spans="1:23" x14ac:dyDescent="0.25">
      <c r="A23" s="7" t="s">
        <v>55</v>
      </c>
      <c r="B23" s="7" t="s">
        <v>517</v>
      </c>
      <c r="C23" s="37" t="s">
        <v>789</v>
      </c>
      <c r="D23" s="7">
        <v>527</v>
      </c>
      <c r="E23" s="7">
        <v>540</v>
      </c>
      <c r="F23" s="7">
        <v>542</v>
      </c>
      <c r="G23" s="7">
        <v>10</v>
      </c>
      <c r="H23" s="8">
        <f>SUM('PACC - SNCC.F.053 (3)'!D23:G23)</f>
        <v>1619</v>
      </c>
      <c r="I23" s="9">
        <v>183.136504</v>
      </c>
      <c r="J23" s="9">
        <f t="shared" si="0"/>
        <v>296497.99997599999</v>
      </c>
      <c r="K23" s="9"/>
      <c r="L23" s="34" t="s">
        <v>17</v>
      </c>
      <c r="M23" s="37" t="s">
        <v>796</v>
      </c>
      <c r="N23" s="9"/>
      <c r="O23" s="7"/>
      <c r="T23" s="5" t="s">
        <v>38</v>
      </c>
      <c r="W23" s="13"/>
    </row>
    <row r="24" spans="1:23" x14ac:dyDescent="0.25">
      <c r="A24" s="7" t="s">
        <v>55</v>
      </c>
      <c r="B24" s="7" t="s">
        <v>620</v>
      </c>
      <c r="C24" s="37" t="s">
        <v>793</v>
      </c>
      <c r="D24" s="7">
        <v>1</v>
      </c>
      <c r="E24" s="7">
        <v>1</v>
      </c>
      <c r="F24" s="7">
        <v>1</v>
      </c>
      <c r="G24" s="7">
        <v>0</v>
      </c>
      <c r="H24" s="8">
        <f>SUM('PACC - SNCC.F.053 (3)'!D24:G24)</f>
        <v>3</v>
      </c>
      <c r="I24" s="9">
        <v>106.20000000000002</v>
      </c>
      <c r="J24" s="9">
        <f>+H24*I24</f>
        <v>318.60000000000002</v>
      </c>
      <c r="K24" s="9"/>
      <c r="L24" s="34" t="s">
        <v>17</v>
      </c>
      <c r="M24" s="37" t="s">
        <v>796</v>
      </c>
      <c r="N24" s="9"/>
      <c r="O24" s="7"/>
      <c r="T24" s="5" t="s">
        <v>39</v>
      </c>
      <c r="W24" s="13"/>
    </row>
    <row r="25" spans="1:23" x14ac:dyDescent="0.25">
      <c r="A25" s="29" t="s">
        <v>55</v>
      </c>
      <c r="B25" s="29" t="s">
        <v>739</v>
      </c>
      <c r="C25" s="39" t="s">
        <v>789</v>
      </c>
      <c r="D25" s="29">
        <v>5</v>
      </c>
      <c r="E25" s="29">
        <v>0</v>
      </c>
      <c r="F25" s="29">
        <v>0</v>
      </c>
      <c r="G25" s="29">
        <v>0</v>
      </c>
      <c r="H25" s="8">
        <f>SUM('PACC - SNCC.F.053 (3)'!D25:G25)</f>
        <v>5</v>
      </c>
      <c r="I25" s="31">
        <v>115.64</v>
      </c>
      <c r="J25" s="31">
        <f>+H25*I25</f>
        <v>578.20000000000005</v>
      </c>
      <c r="K25" s="9"/>
      <c r="L25" s="36" t="s">
        <v>17</v>
      </c>
      <c r="M25" s="39" t="s">
        <v>796</v>
      </c>
      <c r="N25" s="31"/>
      <c r="O25" s="32"/>
      <c r="T25" s="5" t="s">
        <v>40</v>
      </c>
      <c r="W25" s="13"/>
    </row>
    <row r="26" spans="1:23" x14ac:dyDescent="0.25">
      <c r="A26" s="7" t="s">
        <v>57</v>
      </c>
      <c r="B26" s="7" t="s">
        <v>507</v>
      </c>
      <c r="C26" s="37" t="s">
        <v>788</v>
      </c>
      <c r="D26" s="7">
        <v>405</v>
      </c>
      <c r="E26" s="7">
        <v>105</v>
      </c>
      <c r="F26" s="7">
        <v>105</v>
      </c>
      <c r="G26" s="7">
        <v>105</v>
      </c>
      <c r="H26" s="8">
        <f>SUM('PACC - SNCC.F.053 (3)'!D26:G26)</f>
        <v>720</v>
      </c>
      <c r="I26" s="9">
        <v>333.33333333333331</v>
      </c>
      <c r="J26" s="9">
        <f>H26*I26</f>
        <v>240000</v>
      </c>
      <c r="K26" s="9">
        <f t="shared" ref="K26:K67" si="1">SUMIF($A$11:$A$308,A26,$J$11:$J$308)</f>
        <v>945000</v>
      </c>
      <c r="L26" s="34" t="s">
        <v>18</v>
      </c>
      <c r="M26" s="37" t="s">
        <v>796</v>
      </c>
      <c r="N26" s="9"/>
      <c r="O26" s="7"/>
      <c r="T26" s="5" t="s">
        <v>41</v>
      </c>
      <c r="W26" s="13"/>
    </row>
    <row r="27" spans="1:23" x14ac:dyDescent="0.25">
      <c r="A27" s="7" t="s">
        <v>57</v>
      </c>
      <c r="B27" s="7" t="s">
        <v>508</v>
      </c>
      <c r="C27" s="37" t="s">
        <v>788</v>
      </c>
      <c r="D27" s="7">
        <v>1140</v>
      </c>
      <c r="E27" s="7">
        <v>1170</v>
      </c>
      <c r="F27" s="7">
        <v>1190</v>
      </c>
      <c r="G27" s="7">
        <v>1200</v>
      </c>
      <c r="H27" s="8">
        <f>SUM('PACC - SNCC.F.053 (3)'!D27:G27)</f>
        <v>4700</v>
      </c>
      <c r="I27" s="9">
        <v>150</v>
      </c>
      <c r="J27" s="9">
        <f>H27*I27</f>
        <v>705000</v>
      </c>
      <c r="K27" s="9"/>
      <c r="L27" s="34" t="s">
        <v>18</v>
      </c>
      <c r="M27" s="37" t="s">
        <v>796</v>
      </c>
      <c r="N27" s="9"/>
      <c r="O27" s="7"/>
      <c r="T27" s="5" t="s">
        <v>42</v>
      </c>
      <c r="W27" s="13"/>
    </row>
    <row r="28" spans="1:23" x14ac:dyDescent="0.25">
      <c r="A28" s="5" t="s">
        <v>80</v>
      </c>
      <c r="B28" s="29" t="s">
        <v>755</v>
      </c>
      <c r="C28" s="39" t="s">
        <v>785</v>
      </c>
      <c r="D28" s="29">
        <v>0</v>
      </c>
      <c r="E28" s="29">
        <v>1</v>
      </c>
      <c r="F28" s="29">
        <v>0</v>
      </c>
      <c r="G28" s="29">
        <v>0</v>
      </c>
      <c r="H28" s="8">
        <f>SUM('PACC - SNCC.F.053 (3)'!D28:G28)</f>
        <v>1</v>
      </c>
      <c r="I28" s="31">
        <v>161058</v>
      </c>
      <c r="J28" s="31">
        <f>+H28*I28</f>
        <v>161058</v>
      </c>
      <c r="K28" s="9">
        <f t="shared" si="1"/>
        <v>171058</v>
      </c>
      <c r="L28" s="36"/>
      <c r="M28" s="39"/>
      <c r="N28" s="31"/>
      <c r="O28" s="32"/>
      <c r="T28" s="5" t="s">
        <v>43</v>
      </c>
      <c r="W28" s="13"/>
    </row>
    <row r="29" spans="1:23" x14ac:dyDescent="0.25">
      <c r="A29" s="5" t="s">
        <v>80</v>
      </c>
      <c r="B29" s="29" t="s">
        <v>782</v>
      </c>
      <c r="C29" s="39" t="s">
        <v>789</v>
      </c>
      <c r="D29" s="29">
        <v>1</v>
      </c>
      <c r="E29" s="29">
        <v>1</v>
      </c>
      <c r="F29" s="29">
        <v>1</v>
      </c>
      <c r="G29" s="29">
        <v>1</v>
      </c>
      <c r="H29" s="8">
        <f>SUM('PACC - SNCC.F.053 (3)'!D29:G29)</f>
        <v>4</v>
      </c>
      <c r="I29" s="31">
        <v>2500</v>
      </c>
      <c r="J29" s="31">
        <f>+H29*I29</f>
        <v>10000</v>
      </c>
      <c r="K29" s="9"/>
      <c r="L29" s="36"/>
      <c r="M29" s="39"/>
      <c r="N29" s="31"/>
      <c r="O29" s="32"/>
      <c r="T29" s="5" t="s">
        <v>44</v>
      </c>
      <c r="W29" s="13"/>
    </row>
    <row r="30" spans="1:23" x14ac:dyDescent="0.25">
      <c r="A30" s="7" t="s">
        <v>88</v>
      </c>
      <c r="B30" s="7" t="s">
        <v>597</v>
      </c>
      <c r="C30" s="37" t="s">
        <v>785</v>
      </c>
      <c r="D30" s="7">
        <v>0</v>
      </c>
      <c r="E30" s="7">
        <v>1</v>
      </c>
      <c r="F30" s="7">
        <v>0</v>
      </c>
      <c r="G30" s="7">
        <v>0</v>
      </c>
      <c r="H30" s="8">
        <f>SUM('PACC - SNCC.F.053 (3)'!D30:G30)</f>
        <v>1</v>
      </c>
      <c r="I30" s="9">
        <v>691000</v>
      </c>
      <c r="J30" s="9">
        <f>+H30*I30</f>
        <v>691000</v>
      </c>
      <c r="K30" s="9">
        <f t="shared" si="1"/>
        <v>711000</v>
      </c>
      <c r="L30" s="34" t="s">
        <v>18</v>
      </c>
      <c r="M30" s="37" t="s">
        <v>796</v>
      </c>
      <c r="N30" s="9"/>
      <c r="O30" s="7"/>
      <c r="T30" s="5" t="s">
        <v>45</v>
      </c>
      <c r="W30" s="13"/>
    </row>
    <row r="31" spans="1:23" x14ac:dyDescent="0.25">
      <c r="A31" s="7" t="s">
        <v>88</v>
      </c>
      <c r="B31" s="29" t="s">
        <v>783</v>
      </c>
      <c r="C31" s="39" t="s">
        <v>789</v>
      </c>
      <c r="D31" s="29">
        <v>1</v>
      </c>
      <c r="E31" s="29">
        <v>1</v>
      </c>
      <c r="F31" s="29">
        <v>1</v>
      </c>
      <c r="G31" s="29">
        <v>1</v>
      </c>
      <c r="H31" s="8">
        <f>SUM('PACC - SNCC.F.053 (3)'!D31:G31)</f>
        <v>4</v>
      </c>
      <c r="I31" s="31">
        <v>5000</v>
      </c>
      <c r="J31" s="31">
        <f>+H31*I31</f>
        <v>20000</v>
      </c>
      <c r="K31" s="9"/>
      <c r="L31" s="36"/>
      <c r="M31" s="39"/>
      <c r="N31" s="31"/>
      <c r="O31" s="32"/>
      <c r="T31" s="5" t="s">
        <v>46</v>
      </c>
      <c r="W31" s="13"/>
    </row>
    <row r="32" spans="1:23" x14ac:dyDescent="0.25">
      <c r="A32" s="7" t="s">
        <v>94</v>
      </c>
      <c r="B32" s="7" t="s">
        <v>593</v>
      </c>
      <c r="C32" s="37" t="s">
        <v>785</v>
      </c>
      <c r="D32" s="7">
        <v>1</v>
      </c>
      <c r="E32" s="7">
        <v>0</v>
      </c>
      <c r="F32" s="7">
        <v>0</v>
      </c>
      <c r="G32" s="7">
        <v>0</v>
      </c>
      <c r="H32" s="8">
        <f>SUM('PACC - SNCC.F.053 (3)'!D32:G32)</f>
        <v>1</v>
      </c>
      <c r="I32" s="9">
        <v>23600</v>
      </c>
      <c r="J32" s="9">
        <f>+H32*I32</f>
        <v>23600</v>
      </c>
      <c r="K32" s="9">
        <f t="shared" si="1"/>
        <v>23600</v>
      </c>
      <c r="L32" s="34" t="s">
        <v>18</v>
      </c>
      <c r="M32" s="37" t="s">
        <v>796</v>
      </c>
      <c r="N32" s="9"/>
      <c r="O32" s="7"/>
      <c r="T32" s="5" t="s">
        <v>47</v>
      </c>
      <c r="W32" s="13"/>
    </row>
    <row r="33" spans="1:23" x14ac:dyDescent="0.25">
      <c r="A33" s="7" t="s">
        <v>99</v>
      </c>
      <c r="B33" s="7" t="s">
        <v>509</v>
      </c>
      <c r="C33" s="37" t="s">
        <v>785</v>
      </c>
      <c r="D33" s="7">
        <v>24</v>
      </c>
      <c r="E33" s="7">
        <v>13</v>
      </c>
      <c r="F33" s="7">
        <v>23</v>
      </c>
      <c r="G33" s="7">
        <v>10</v>
      </c>
      <c r="H33" s="8">
        <f>SUM('PACC - SNCC.F.053 (3)'!D33:G33)</f>
        <v>70</v>
      </c>
      <c r="I33" s="9">
        <v>24.780000000000005</v>
      </c>
      <c r="J33" s="9">
        <f>H33*I33</f>
        <v>1734.6000000000004</v>
      </c>
      <c r="K33" s="9">
        <f t="shared" si="1"/>
        <v>84014.36</v>
      </c>
      <c r="L33" s="34" t="s">
        <v>17</v>
      </c>
      <c r="M33" s="37" t="s">
        <v>796</v>
      </c>
      <c r="N33" s="9"/>
      <c r="O33" s="7"/>
      <c r="T33" s="5" t="s">
        <v>48</v>
      </c>
      <c r="W33" s="13"/>
    </row>
    <row r="34" spans="1:23" x14ac:dyDescent="0.25">
      <c r="A34" s="7" t="s">
        <v>99</v>
      </c>
      <c r="B34" s="7" t="s">
        <v>513</v>
      </c>
      <c r="C34" s="37" t="s">
        <v>785</v>
      </c>
      <c r="D34" s="7">
        <v>32</v>
      </c>
      <c r="E34" s="7">
        <v>14</v>
      </c>
      <c r="F34" s="7">
        <v>38</v>
      </c>
      <c r="G34" s="7">
        <v>8</v>
      </c>
      <c r="H34" s="8">
        <f>SUM('PACC - SNCC.F.053 (3)'!D34:G34)</f>
        <v>92</v>
      </c>
      <c r="I34" s="9">
        <v>24.780000000000005</v>
      </c>
      <c r="J34" s="9">
        <f>H34*I34</f>
        <v>2279.7600000000002</v>
      </c>
      <c r="K34" s="9"/>
      <c r="L34" s="34" t="s">
        <v>17</v>
      </c>
      <c r="M34" s="37" t="s">
        <v>796</v>
      </c>
      <c r="N34" s="9"/>
      <c r="O34" s="7"/>
      <c r="T34" s="5" t="s">
        <v>49</v>
      </c>
      <c r="W34" s="13"/>
    </row>
    <row r="35" spans="1:23" x14ac:dyDescent="0.25">
      <c r="A35" s="29" t="s">
        <v>99</v>
      </c>
      <c r="B35" s="29" t="s">
        <v>784</v>
      </c>
      <c r="C35" s="39" t="s">
        <v>785</v>
      </c>
      <c r="D35" s="29">
        <v>4</v>
      </c>
      <c r="E35" s="29">
        <v>0</v>
      </c>
      <c r="F35" s="29">
        <v>4</v>
      </c>
      <c r="G35" s="29">
        <v>0</v>
      </c>
      <c r="H35" s="8">
        <f>SUM('PACC - SNCC.F.053 (3)'!D35:G35)</f>
        <v>8</v>
      </c>
      <c r="I35" s="31">
        <v>10000</v>
      </c>
      <c r="J35" s="31">
        <f>+H35*I35</f>
        <v>80000</v>
      </c>
      <c r="K35" s="9"/>
      <c r="L35" s="36"/>
      <c r="M35" s="39"/>
      <c r="N35" s="31"/>
      <c r="O35" s="32"/>
      <c r="T35" s="5" t="s">
        <v>50</v>
      </c>
      <c r="W35" s="13"/>
    </row>
    <row r="36" spans="1:23" x14ac:dyDescent="0.25">
      <c r="A36" s="5" t="s">
        <v>101</v>
      </c>
      <c r="B36" s="29" t="s">
        <v>763</v>
      </c>
      <c r="C36" s="39" t="s">
        <v>785</v>
      </c>
      <c r="D36" s="29">
        <v>3</v>
      </c>
      <c r="E36" s="29">
        <v>3</v>
      </c>
      <c r="F36" s="29">
        <v>3</v>
      </c>
      <c r="G36" s="29">
        <v>3</v>
      </c>
      <c r="H36" s="8">
        <f>SUM('PACC - SNCC.F.053 (3)'!D36:G36)</f>
        <v>12</v>
      </c>
      <c r="I36" s="31">
        <v>270000</v>
      </c>
      <c r="J36" s="31">
        <f>+H36*I36</f>
        <v>3240000</v>
      </c>
      <c r="K36" s="9">
        <f t="shared" si="1"/>
        <v>3240000</v>
      </c>
      <c r="L36" s="36"/>
      <c r="M36" s="39"/>
      <c r="N36" s="31"/>
      <c r="O36" s="32"/>
      <c r="T36" s="5" t="s">
        <v>51</v>
      </c>
      <c r="W36" s="13"/>
    </row>
    <row r="37" spans="1:23" x14ac:dyDescent="0.25">
      <c r="A37" s="7" t="s">
        <v>129</v>
      </c>
      <c r="B37" s="7" t="s">
        <v>514</v>
      </c>
      <c r="C37" s="37" t="s">
        <v>785</v>
      </c>
      <c r="D37" s="7">
        <v>40</v>
      </c>
      <c r="E37" s="7">
        <v>9</v>
      </c>
      <c r="F37" s="7">
        <v>35</v>
      </c>
      <c r="G37" s="7">
        <v>3</v>
      </c>
      <c r="H37" s="8">
        <f>SUM('PACC - SNCC.F.053 (3)'!D37:G37)</f>
        <v>87</v>
      </c>
      <c r="I37" s="9">
        <v>44.25</v>
      </c>
      <c r="J37" s="9">
        <f>H37*I37</f>
        <v>3849.75</v>
      </c>
      <c r="K37" s="9">
        <f t="shared" si="1"/>
        <v>12512.130000000001</v>
      </c>
      <c r="L37" s="34" t="s">
        <v>17</v>
      </c>
      <c r="M37" s="37" t="s">
        <v>796</v>
      </c>
      <c r="N37" s="9"/>
      <c r="O37" s="7"/>
      <c r="T37" s="5" t="s">
        <v>52</v>
      </c>
      <c r="W37" s="13"/>
    </row>
    <row r="38" spans="1:23" x14ac:dyDescent="0.25">
      <c r="A38" s="7" t="s">
        <v>129</v>
      </c>
      <c r="B38" s="7" t="s">
        <v>516</v>
      </c>
      <c r="C38" s="37" t="s">
        <v>785</v>
      </c>
      <c r="D38" s="7">
        <v>10</v>
      </c>
      <c r="E38" s="7">
        <v>3</v>
      </c>
      <c r="F38" s="7">
        <v>7</v>
      </c>
      <c r="G38" s="7">
        <v>1</v>
      </c>
      <c r="H38" s="8">
        <f>SUM('PACC - SNCC.F.053 (3)'!D38:G38)</f>
        <v>21</v>
      </c>
      <c r="I38" s="9">
        <v>24.780000000000005</v>
      </c>
      <c r="J38" s="9">
        <f>H38*I38</f>
        <v>520.38000000000011</v>
      </c>
      <c r="K38" s="9"/>
      <c r="L38" s="34" t="s">
        <v>17</v>
      </c>
      <c r="M38" s="37" t="s">
        <v>796</v>
      </c>
      <c r="N38" s="9"/>
      <c r="O38" s="7"/>
      <c r="T38" s="5" t="s">
        <v>53</v>
      </c>
      <c r="W38" s="13"/>
    </row>
    <row r="39" spans="1:23" x14ac:dyDescent="0.25">
      <c r="A39" s="7" t="s">
        <v>129</v>
      </c>
      <c r="B39" s="7" t="s">
        <v>518</v>
      </c>
      <c r="C39" s="37" t="s">
        <v>785</v>
      </c>
      <c r="D39" s="7">
        <v>13</v>
      </c>
      <c r="E39" s="7">
        <v>2</v>
      </c>
      <c r="F39" s="7">
        <v>10</v>
      </c>
      <c r="G39" s="7">
        <v>2</v>
      </c>
      <c r="H39" s="8">
        <f>SUM('PACC - SNCC.F.053 (3)'!D39:G39)</f>
        <v>27</v>
      </c>
      <c r="I39" s="9">
        <v>27.14</v>
      </c>
      <c r="J39" s="9">
        <f>H39*I39</f>
        <v>732.78</v>
      </c>
      <c r="K39" s="9"/>
      <c r="L39" s="34" t="s">
        <v>17</v>
      </c>
      <c r="M39" s="37" t="s">
        <v>796</v>
      </c>
      <c r="N39" s="9"/>
      <c r="O39" s="7"/>
      <c r="T39" s="5" t="s">
        <v>54</v>
      </c>
      <c r="W39" s="13"/>
    </row>
    <row r="40" spans="1:23" x14ac:dyDescent="0.25">
      <c r="A40" s="7" t="s">
        <v>129</v>
      </c>
      <c r="B40" s="7" t="s">
        <v>519</v>
      </c>
      <c r="C40" s="37" t="s">
        <v>785</v>
      </c>
      <c r="D40" s="7">
        <v>71</v>
      </c>
      <c r="E40" s="7">
        <v>26</v>
      </c>
      <c r="F40" s="7">
        <v>43</v>
      </c>
      <c r="G40" s="7">
        <v>21</v>
      </c>
      <c r="H40" s="8">
        <f>SUM('PACC - SNCC.F.053 (3)'!D40:G40)</f>
        <v>161</v>
      </c>
      <c r="I40" s="9">
        <v>46.02000000000001</v>
      </c>
      <c r="J40" s="9">
        <f>H40*I40</f>
        <v>7409.2200000000021</v>
      </c>
      <c r="K40" s="9"/>
      <c r="L40" s="34" t="s">
        <v>17</v>
      </c>
      <c r="M40" s="37" t="s">
        <v>796</v>
      </c>
      <c r="N40" s="9"/>
      <c r="O40" s="7"/>
      <c r="T40" s="5" t="s">
        <v>55</v>
      </c>
      <c r="W40" s="13"/>
    </row>
    <row r="41" spans="1:23" x14ac:dyDescent="0.25">
      <c r="A41" s="27" t="s">
        <v>130</v>
      </c>
      <c r="B41" s="27" t="s">
        <v>634</v>
      </c>
      <c r="C41" s="38" t="s">
        <v>785</v>
      </c>
      <c r="D41" s="27">
        <v>0</v>
      </c>
      <c r="E41" s="27">
        <v>1</v>
      </c>
      <c r="F41" s="27">
        <v>0</v>
      </c>
      <c r="G41" s="27">
        <v>0</v>
      </c>
      <c r="H41" s="8">
        <f>SUM('PACC - SNCC.F.053 (3)'!D41:G41)</f>
        <v>1</v>
      </c>
      <c r="I41" s="28">
        <v>30000</v>
      </c>
      <c r="J41" s="28">
        <f>+H41*I41</f>
        <v>30000</v>
      </c>
      <c r="K41" s="9">
        <f t="shared" si="1"/>
        <v>30000</v>
      </c>
      <c r="L41" s="35" t="s">
        <v>17</v>
      </c>
      <c r="M41" s="38" t="s">
        <v>796</v>
      </c>
      <c r="N41" s="28"/>
      <c r="O41" s="27"/>
      <c r="T41" s="5" t="s">
        <v>56</v>
      </c>
      <c r="W41" s="13"/>
    </row>
    <row r="42" spans="1:23" x14ac:dyDescent="0.25">
      <c r="A42" s="7" t="s">
        <v>148</v>
      </c>
      <c r="B42" s="7" t="s">
        <v>521</v>
      </c>
      <c r="C42" s="37" t="s">
        <v>785</v>
      </c>
      <c r="D42" s="7">
        <v>18</v>
      </c>
      <c r="E42" s="7">
        <v>2</v>
      </c>
      <c r="F42" s="7">
        <v>2</v>
      </c>
      <c r="G42" s="7">
        <v>0</v>
      </c>
      <c r="H42" s="8">
        <f>SUM('PACC - SNCC.F.053 (3)'!D42:G42)</f>
        <v>22</v>
      </c>
      <c r="I42" s="9">
        <v>383.5</v>
      </c>
      <c r="J42" s="9">
        <f>H42*I42</f>
        <v>8437</v>
      </c>
      <c r="K42" s="9">
        <f t="shared" si="1"/>
        <v>8437</v>
      </c>
      <c r="L42" s="34" t="s">
        <v>17</v>
      </c>
      <c r="M42" s="37" t="s">
        <v>796</v>
      </c>
      <c r="N42" s="9"/>
      <c r="O42" s="7"/>
      <c r="T42" s="5" t="s">
        <v>57</v>
      </c>
      <c r="W42" s="13"/>
    </row>
    <row r="43" spans="1:23" x14ac:dyDescent="0.25">
      <c r="A43" s="7" t="s">
        <v>150</v>
      </c>
      <c r="B43" s="7" t="s">
        <v>574</v>
      </c>
      <c r="C43" s="37" t="s">
        <v>785</v>
      </c>
      <c r="D43" s="7">
        <v>0</v>
      </c>
      <c r="E43" s="7">
        <v>1</v>
      </c>
      <c r="F43" s="7">
        <v>1</v>
      </c>
      <c r="G43" s="7">
        <v>0</v>
      </c>
      <c r="H43" s="8">
        <f>SUM('PACC - SNCC.F.053 (3)'!D43:G43)</f>
        <v>2</v>
      </c>
      <c r="I43" s="9">
        <v>82088.100000000006</v>
      </c>
      <c r="J43" s="9">
        <f>H43*I43</f>
        <v>164176.20000000001</v>
      </c>
      <c r="K43" s="9">
        <f t="shared" si="1"/>
        <v>304176.2</v>
      </c>
      <c r="L43" s="34" t="s">
        <v>17</v>
      </c>
      <c r="M43" s="37" t="s">
        <v>796</v>
      </c>
      <c r="N43" s="9"/>
      <c r="O43" s="7"/>
      <c r="T43" s="5" t="s">
        <v>58</v>
      </c>
      <c r="W43" s="13"/>
    </row>
    <row r="44" spans="1:23" x14ac:dyDescent="0.25">
      <c r="A44" s="29" t="s">
        <v>150</v>
      </c>
      <c r="B44" s="29" t="s">
        <v>740</v>
      </c>
      <c r="C44" s="39" t="s">
        <v>785</v>
      </c>
      <c r="D44" s="29">
        <v>0</v>
      </c>
      <c r="E44" s="29">
        <v>1</v>
      </c>
      <c r="F44" s="29">
        <v>1</v>
      </c>
      <c r="G44" s="29">
        <v>0</v>
      </c>
      <c r="H44" s="8">
        <f>SUM('PACC - SNCC.F.053 (3)'!D44:G44)</f>
        <v>2</v>
      </c>
      <c r="I44" s="31">
        <v>70000</v>
      </c>
      <c r="J44" s="31">
        <f>+H44*I44</f>
        <v>140000</v>
      </c>
      <c r="K44" s="9"/>
      <c r="L44" s="36" t="s">
        <v>17</v>
      </c>
      <c r="M44" s="39" t="s">
        <v>796</v>
      </c>
      <c r="N44" s="31"/>
      <c r="O44" s="32"/>
      <c r="T44" s="5" t="s">
        <v>59</v>
      </c>
      <c r="W44" s="13"/>
    </row>
    <row r="45" spans="1:23" x14ac:dyDescent="0.25">
      <c r="A45" s="7" t="s">
        <v>153</v>
      </c>
      <c r="B45" s="7" t="s">
        <v>522</v>
      </c>
      <c r="C45" s="37" t="s">
        <v>785</v>
      </c>
      <c r="D45" s="7">
        <v>4</v>
      </c>
      <c r="E45" s="7">
        <v>2</v>
      </c>
      <c r="F45" s="7">
        <v>2</v>
      </c>
      <c r="G45" s="7">
        <v>0</v>
      </c>
      <c r="H45" s="8">
        <f>SUM('PACC - SNCC.F.053 (3)'!D45:G45)</f>
        <v>8</v>
      </c>
      <c r="I45" s="9">
        <v>3000</v>
      </c>
      <c r="J45" s="9">
        <f t="shared" ref="J45:J53" si="2">H45*I45</f>
        <v>24000</v>
      </c>
      <c r="K45" s="9">
        <f t="shared" si="1"/>
        <v>49080</v>
      </c>
      <c r="L45" s="34" t="s">
        <v>17</v>
      </c>
      <c r="M45" s="37" t="s">
        <v>796</v>
      </c>
      <c r="N45" s="9"/>
      <c r="O45" s="7"/>
      <c r="T45" s="5" t="s">
        <v>60</v>
      </c>
      <c r="W45" s="13"/>
    </row>
    <row r="46" spans="1:23" x14ac:dyDescent="0.25">
      <c r="A46" s="7" t="s">
        <v>153</v>
      </c>
      <c r="B46" s="7" t="s">
        <v>523</v>
      </c>
      <c r="C46" s="37" t="s">
        <v>785</v>
      </c>
      <c r="D46" s="7">
        <v>18</v>
      </c>
      <c r="E46" s="7">
        <v>24</v>
      </c>
      <c r="F46" s="7">
        <v>28</v>
      </c>
      <c r="G46" s="7">
        <v>30</v>
      </c>
      <c r="H46" s="8">
        <f>SUM('PACC - SNCC.F.053 (3)'!D46:G46)</f>
        <v>100</v>
      </c>
      <c r="I46" s="9">
        <v>150</v>
      </c>
      <c r="J46" s="9">
        <f t="shared" si="2"/>
        <v>15000</v>
      </c>
      <c r="K46" s="9"/>
      <c r="L46" s="34" t="s">
        <v>17</v>
      </c>
      <c r="M46" s="37" t="s">
        <v>796</v>
      </c>
      <c r="N46" s="9"/>
      <c r="O46" s="7"/>
      <c r="T46" s="5" t="s">
        <v>61</v>
      </c>
      <c r="W46" s="13"/>
    </row>
    <row r="47" spans="1:23" x14ac:dyDescent="0.25">
      <c r="A47" s="7" t="s">
        <v>153</v>
      </c>
      <c r="B47" s="7" t="s">
        <v>524</v>
      </c>
      <c r="C47" s="37" t="s">
        <v>785</v>
      </c>
      <c r="D47" s="7">
        <v>6</v>
      </c>
      <c r="E47" s="7">
        <v>6</v>
      </c>
      <c r="F47" s="7">
        <v>6</v>
      </c>
      <c r="G47" s="7">
        <v>6</v>
      </c>
      <c r="H47" s="8">
        <f>SUM('PACC - SNCC.F.053 (3)'!D47:G47)</f>
        <v>24</v>
      </c>
      <c r="I47" s="9">
        <v>300</v>
      </c>
      <c r="J47" s="9">
        <f t="shared" si="2"/>
        <v>7200</v>
      </c>
      <c r="K47" s="9"/>
      <c r="L47" s="34" t="s">
        <v>17</v>
      </c>
      <c r="M47" s="37" t="s">
        <v>796</v>
      </c>
      <c r="N47" s="9"/>
      <c r="O47" s="7"/>
      <c r="T47" s="5" t="s">
        <v>62</v>
      </c>
      <c r="W47" s="13"/>
    </row>
    <row r="48" spans="1:23" x14ac:dyDescent="0.25">
      <c r="A48" s="7" t="s">
        <v>153</v>
      </c>
      <c r="B48" s="7" t="s">
        <v>525</v>
      </c>
      <c r="C48" s="37" t="s">
        <v>785</v>
      </c>
      <c r="D48" s="7">
        <v>6</v>
      </c>
      <c r="E48" s="7">
        <v>6</v>
      </c>
      <c r="F48" s="7">
        <v>6</v>
      </c>
      <c r="G48" s="7">
        <v>6</v>
      </c>
      <c r="H48" s="8">
        <f>SUM('PACC - SNCC.F.053 (3)'!D48:G48)</f>
        <v>24</v>
      </c>
      <c r="I48" s="9">
        <v>120</v>
      </c>
      <c r="J48" s="9">
        <f t="shared" si="2"/>
        <v>2880</v>
      </c>
      <c r="K48" s="9"/>
      <c r="L48" s="34" t="s">
        <v>17</v>
      </c>
      <c r="M48" s="37" t="s">
        <v>796</v>
      </c>
      <c r="N48" s="9"/>
      <c r="O48" s="7"/>
      <c r="T48" s="5" t="s">
        <v>63</v>
      </c>
      <c r="W48" s="13"/>
    </row>
    <row r="49" spans="1:23" x14ac:dyDescent="0.25">
      <c r="A49" s="7" t="s">
        <v>154</v>
      </c>
      <c r="B49" s="7" t="s">
        <v>526</v>
      </c>
      <c r="C49" s="37" t="s">
        <v>785</v>
      </c>
      <c r="D49" s="7">
        <v>50</v>
      </c>
      <c r="E49" s="7">
        <v>50</v>
      </c>
      <c r="F49" s="7">
        <v>0</v>
      </c>
      <c r="G49" s="7">
        <v>0</v>
      </c>
      <c r="H49" s="8">
        <f>SUM('PACC - SNCC.F.053 (3)'!D49:G49)</f>
        <v>100</v>
      </c>
      <c r="I49" s="9">
        <v>220</v>
      </c>
      <c r="J49" s="9">
        <f t="shared" si="2"/>
        <v>22000</v>
      </c>
      <c r="K49" s="9">
        <f t="shared" si="1"/>
        <v>33040</v>
      </c>
      <c r="L49" s="34" t="s">
        <v>17</v>
      </c>
      <c r="M49" s="37" t="s">
        <v>796</v>
      </c>
      <c r="N49" s="9"/>
      <c r="O49" s="7"/>
      <c r="T49" s="5" t="s">
        <v>64</v>
      </c>
      <c r="W49" s="13"/>
    </row>
    <row r="50" spans="1:23" x14ac:dyDescent="0.25">
      <c r="A50" s="7" t="s">
        <v>154</v>
      </c>
      <c r="B50" s="7" t="s">
        <v>541</v>
      </c>
      <c r="C50" s="37" t="s">
        <v>785</v>
      </c>
      <c r="D50" s="7">
        <v>24</v>
      </c>
      <c r="E50" s="7">
        <v>0</v>
      </c>
      <c r="F50" s="7">
        <v>24</v>
      </c>
      <c r="G50" s="7">
        <v>0</v>
      </c>
      <c r="H50" s="8">
        <f>SUM('PACC - SNCC.F.053 (3)'!D50:G50)</f>
        <v>48</v>
      </c>
      <c r="I50" s="9">
        <v>230</v>
      </c>
      <c r="J50" s="9">
        <f t="shared" si="2"/>
        <v>11040</v>
      </c>
      <c r="K50" s="9"/>
      <c r="L50" s="34" t="s">
        <v>17</v>
      </c>
      <c r="M50" s="37" t="s">
        <v>796</v>
      </c>
      <c r="N50" s="9"/>
      <c r="O50" s="7"/>
      <c r="T50" s="5" t="s">
        <v>65</v>
      </c>
      <c r="W50" s="13"/>
    </row>
    <row r="51" spans="1:23" x14ac:dyDescent="0.25">
      <c r="A51" s="7" t="s">
        <v>155</v>
      </c>
      <c r="B51" s="7" t="s">
        <v>527</v>
      </c>
      <c r="C51" s="37" t="s">
        <v>785</v>
      </c>
      <c r="D51" s="7">
        <v>6</v>
      </c>
      <c r="E51" s="7">
        <v>6</v>
      </c>
      <c r="F51" s="7">
        <v>6</v>
      </c>
      <c r="G51" s="7">
        <v>6</v>
      </c>
      <c r="H51" s="8">
        <f>SUM('PACC - SNCC.F.053 (3)'!D51:G51)</f>
        <v>24</v>
      </c>
      <c r="I51" s="9">
        <v>295</v>
      </c>
      <c r="J51" s="9">
        <f t="shared" si="2"/>
        <v>7080</v>
      </c>
      <c r="K51" s="9">
        <f t="shared" si="1"/>
        <v>7080</v>
      </c>
      <c r="L51" s="34" t="s">
        <v>17</v>
      </c>
      <c r="M51" s="37" t="s">
        <v>796</v>
      </c>
      <c r="N51" s="9"/>
      <c r="O51" s="7"/>
      <c r="T51" s="5" t="s">
        <v>66</v>
      </c>
      <c r="W51" s="13"/>
    </row>
    <row r="52" spans="1:23" x14ac:dyDescent="0.25">
      <c r="A52" s="7" t="s">
        <v>156</v>
      </c>
      <c r="B52" s="7" t="s">
        <v>536</v>
      </c>
      <c r="C52" s="37" t="s">
        <v>785</v>
      </c>
      <c r="D52" s="7">
        <v>2</v>
      </c>
      <c r="E52" s="7">
        <v>1</v>
      </c>
      <c r="F52" s="7">
        <v>2</v>
      </c>
      <c r="G52" s="7">
        <v>1</v>
      </c>
      <c r="H52" s="8">
        <f>SUM('PACC - SNCC.F.053 (3)'!D52:G52)</f>
        <v>6</v>
      </c>
      <c r="I52" s="9">
        <v>8000</v>
      </c>
      <c r="J52" s="9">
        <f t="shared" si="2"/>
        <v>48000</v>
      </c>
      <c r="K52" s="9">
        <f t="shared" si="1"/>
        <v>48000</v>
      </c>
      <c r="L52" s="34" t="s">
        <v>17</v>
      </c>
      <c r="M52" s="37" t="s">
        <v>796</v>
      </c>
      <c r="N52" s="9"/>
      <c r="O52" s="7"/>
      <c r="T52" s="5" t="s">
        <v>67</v>
      </c>
      <c r="W52" s="13"/>
    </row>
    <row r="53" spans="1:23" x14ac:dyDescent="0.25">
      <c r="A53" s="7" t="s">
        <v>161</v>
      </c>
      <c r="B53" s="7" t="s">
        <v>528</v>
      </c>
      <c r="C53" s="37" t="s">
        <v>785</v>
      </c>
      <c r="D53" s="7">
        <v>50</v>
      </c>
      <c r="E53" s="7">
        <v>5</v>
      </c>
      <c r="F53" s="7">
        <v>13</v>
      </c>
      <c r="G53" s="7">
        <v>2</v>
      </c>
      <c r="H53" s="8">
        <f>SUM('PACC - SNCC.F.053 (3)'!D53:G53)</f>
        <v>70</v>
      </c>
      <c r="I53" s="9">
        <v>5.782</v>
      </c>
      <c r="J53" s="9">
        <f t="shared" si="2"/>
        <v>404.74</v>
      </c>
      <c r="K53" s="9">
        <f t="shared" si="1"/>
        <v>404.74</v>
      </c>
      <c r="L53" s="34" t="s">
        <v>17</v>
      </c>
      <c r="M53" s="37" t="s">
        <v>796</v>
      </c>
      <c r="N53" s="9"/>
      <c r="O53" s="7"/>
      <c r="T53" s="5" t="s">
        <v>68</v>
      </c>
      <c r="W53" s="13"/>
    </row>
    <row r="54" spans="1:23" x14ac:dyDescent="0.25">
      <c r="A54" s="29" t="s">
        <v>183</v>
      </c>
      <c r="B54" s="29" t="s">
        <v>680</v>
      </c>
      <c r="C54" s="39" t="s">
        <v>785</v>
      </c>
      <c r="D54" s="29">
        <v>5</v>
      </c>
      <c r="E54" s="29">
        <v>0</v>
      </c>
      <c r="F54" s="29">
        <v>0</v>
      </c>
      <c r="G54" s="29">
        <v>0</v>
      </c>
      <c r="H54" s="8">
        <f>SUM('PACC - SNCC.F.053 (3)'!D54:G54)</f>
        <v>5</v>
      </c>
      <c r="I54" s="31">
        <v>45000</v>
      </c>
      <c r="J54" s="31">
        <f>+H54*I54</f>
        <v>225000</v>
      </c>
      <c r="K54" s="9">
        <f t="shared" si="1"/>
        <v>647810</v>
      </c>
      <c r="L54" s="36" t="s">
        <v>24</v>
      </c>
      <c r="M54" s="39" t="s">
        <v>796</v>
      </c>
      <c r="N54" s="31"/>
      <c r="O54" s="32"/>
      <c r="T54" s="5" t="s">
        <v>69</v>
      </c>
      <c r="W54" s="13"/>
    </row>
    <row r="55" spans="1:23" x14ac:dyDescent="0.25">
      <c r="A55" s="29" t="s">
        <v>183</v>
      </c>
      <c r="B55" s="29" t="s">
        <v>744</v>
      </c>
      <c r="C55" s="39" t="s">
        <v>785</v>
      </c>
      <c r="D55" s="29">
        <v>0</v>
      </c>
      <c r="E55" s="29">
        <v>1</v>
      </c>
      <c r="F55" s="29">
        <v>1</v>
      </c>
      <c r="G55" s="29">
        <v>0</v>
      </c>
      <c r="H55" s="8">
        <f>SUM('PACC - SNCC.F.053 (3)'!D55:G55)</f>
        <v>2</v>
      </c>
      <c r="I55" s="31">
        <v>76405</v>
      </c>
      <c r="J55" s="31">
        <f>+H55*I55</f>
        <v>152810</v>
      </c>
      <c r="K55" s="9"/>
      <c r="L55" s="36" t="s">
        <v>20</v>
      </c>
      <c r="M55" s="39" t="s">
        <v>796</v>
      </c>
      <c r="N55" s="31"/>
      <c r="O55" s="32"/>
      <c r="T55" s="5" t="s">
        <v>70</v>
      </c>
      <c r="W55" s="13"/>
    </row>
    <row r="56" spans="1:23" x14ac:dyDescent="0.25">
      <c r="A56" s="29" t="s">
        <v>183</v>
      </c>
      <c r="B56" s="29" t="s">
        <v>745</v>
      </c>
      <c r="C56" s="39" t="s">
        <v>785</v>
      </c>
      <c r="D56" s="29">
        <v>0</v>
      </c>
      <c r="E56" s="29">
        <v>1</v>
      </c>
      <c r="F56" s="29">
        <v>1</v>
      </c>
      <c r="G56" s="29">
        <v>0</v>
      </c>
      <c r="H56" s="8">
        <f>SUM('PACC - SNCC.F.053 (3)'!D56:G56)</f>
        <v>2</v>
      </c>
      <c r="I56" s="31">
        <v>75000</v>
      </c>
      <c r="J56" s="31">
        <f>+H56*I56</f>
        <v>150000</v>
      </c>
      <c r="K56" s="9"/>
      <c r="L56" s="36" t="s">
        <v>20</v>
      </c>
      <c r="M56" s="39" t="s">
        <v>796</v>
      </c>
      <c r="N56" s="31"/>
      <c r="O56" s="32"/>
      <c r="T56" s="5" t="s">
        <v>71</v>
      </c>
      <c r="W56" s="13"/>
    </row>
    <row r="57" spans="1:23" x14ac:dyDescent="0.25">
      <c r="A57" s="27" t="s">
        <v>183</v>
      </c>
      <c r="B57" s="27" t="s">
        <v>747</v>
      </c>
      <c r="C57" s="38" t="s">
        <v>785</v>
      </c>
      <c r="D57" s="27">
        <v>0</v>
      </c>
      <c r="E57" s="27">
        <v>2</v>
      </c>
      <c r="F57" s="27">
        <v>2</v>
      </c>
      <c r="G57" s="27">
        <v>0</v>
      </c>
      <c r="H57" s="8">
        <f>SUM('PACC - SNCC.F.053 (3)'!D57:G57)</f>
        <v>4</v>
      </c>
      <c r="I57" s="28">
        <v>30000</v>
      </c>
      <c r="J57" s="28">
        <f>+H57*I57</f>
        <v>120000</v>
      </c>
      <c r="K57" s="9"/>
      <c r="L57" s="35" t="s">
        <v>20</v>
      </c>
      <c r="M57" s="38" t="s">
        <v>796</v>
      </c>
      <c r="N57" s="28"/>
      <c r="O57" s="33"/>
      <c r="T57" s="5" t="s">
        <v>72</v>
      </c>
      <c r="W57" s="13"/>
    </row>
    <row r="58" spans="1:23" x14ac:dyDescent="0.25">
      <c r="A58" s="7" t="s">
        <v>184</v>
      </c>
      <c r="B58" s="7" t="s">
        <v>529</v>
      </c>
      <c r="C58" s="37" t="s">
        <v>785</v>
      </c>
      <c r="D58" s="7">
        <v>247</v>
      </c>
      <c r="E58" s="7">
        <v>150</v>
      </c>
      <c r="F58" s="7">
        <v>212</v>
      </c>
      <c r="G58" s="7">
        <v>165</v>
      </c>
      <c r="H58" s="8">
        <f>SUM('PACC - SNCC.F.053 (3)'!D58:G58)</f>
        <v>774</v>
      </c>
      <c r="I58" s="9">
        <v>13</v>
      </c>
      <c r="J58" s="9">
        <f>H58*I58</f>
        <v>10062</v>
      </c>
      <c r="K58" s="9">
        <f t="shared" si="1"/>
        <v>10790</v>
      </c>
      <c r="L58" s="34" t="s">
        <v>17</v>
      </c>
      <c r="M58" s="37" t="s">
        <v>796</v>
      </c>
      <c r="N58" s="9"/>
      <c r="O58" s="7"/>
      <c r="T58" s="5" t="s">
        <v>73</v>
      </c>
      <c r="W58" s="13"/>
    </row>
    <row r="59" spans="1:23" x14ac:dyDescent="0.25">
      <c r="A59" s="7" t="s">
        <v>184</v>
      </c>
      <c r="B59" s="7" t="s">
        <v>530</v>
      </c>
      <c r="C59" s="37" t="s">
        <v>785</v>
      </c>
      <c r="D59" s="7">
        <v>21</v>
      </c>
      <c r="E59" s="7">
        <v>20</v>
      </c>
      <c r="F59" s="7">
        <v>15</v>
      </c>
      <c r="G59" s="7">
        <v>14</v>
      </c>
      <c r="H59" s="8">
        <f>SUM('PACC - SNCC.F.053 (3)'!D59:G59)</f>
        <v>70</v>
      </c>
      <c r="I59" s="9">
        <v>10.4</v>
      </c>
      <c r="J59" s="9">
        <f>H59*I59</f>
        <v>728</v>
      </c>
      <c r="K59" s="9"/>
      <c r="L59" s="34" t="s">
        <v>17</v>
      </c>
      <c r="M59" s="37" t="s">
        <v>796</v>
      </c>
      <c r="N59" s="9"/>
      <c r="O59" s="7"/>
      <c r="T59" s="5" t="s">
        <v>74</v>
      </c>
      <c r="W59" s="13"/>
    </row>
    <row r="60" spans="1:23" x14ac:dyDescent="0.25">
      <c r="A60" s="7" t="s">
        <v>185</v>
      </c>
      <c r="B60" s="7" t="s">
        <v>531</v>
      </c>
      <c r="C60" s="37" t="s">
        <v>785</v>
      </c>
      <c r="D60" s="7">
        <v>28</v>
      </c>
      <c r="E60" s="7">
        <v>8</v>
      </c>
      <c r="F60" s="7">
        <v>12</v>
      </c>
      <c r="G60" s="7">
        <v>0</v>
      </c>
      <c r="H60" s="8">
        <f>SUM('PACC - SNCC.F.053 (3)'!D60:G60)</f>
        <v>48</v>
      </c>
      <c r="I60" s="9">
        <v>840.16</v>
      </c>
      <c r="J60" s="9">
        <f>H60*I60</f>
        <v>40327.68</v>
      </c>
      <c r="K60" s="9">
        <f t="shared" si="1"/>
        <v>4951479.1600200003</v>
      </c>
      <c r="L60" s="34" t="s">
        <v>17</v>
      </c>
      <c r="M60" s="37"/>
      <c r="N60" s="9"/>
      <c r="O60" s="7"/>
      <c r="T60" s="5" t="s">
        <v>75</v>
      </c>
      <c r="W60" s="13"/>
    </row>
    <row r="61" spans="1:23" x14ac:dyDescent="0.25">
      <c r="A61" s="7" t="s">
        <v>185</v>
      </c>
      <c r="B61" s="7" t="s">
        <v>532</v>
      </c>
      <c r="C61" s="37" t="s">
        <v>785</v>
      </c>
      <c r="D61" s="7">
        <v>12</v>
      </c>
      <c r="E61" s="7">
        <v>7</v>
      </c>
      <c r="F61" s="7">
        <v>7</v>
      </c>
      <c r="G61" s="7">
        <v>0</v>
      </c>
      <c r="H61" s="8">
        <f>SUM('PACC - SNCC.F.053 (3)'!D61:G61)</f>
        <v>26</v>
      </c>
      <c r="I61" s="9">
        <v>1164.6600000000001</v>
      </c>
      <c r="J61" s="9">
        <f>H61*I61</f>
        <v>30281.160000000003</v>
      </c>
      <c r="K61" s="9"/>
      <c r="L61" s="34" t="s">
        <v>17</v>
      </c>
      <c r="M61" s="37"/>
      <c r="N61" s="9"/>
      <c r="O61" s="7"/>
      <c r="T61" s="5" t="s">
        <v>76</v>
      </c>
      <c r="W61" s="13"/>
    </row>
    <row r="62" spans="1:23" x14ac:dyDescent="0.25">
      <c r="A62" s="7" t="s">
        <v>185</v>
      </c>
      <c r="B62" s="7" t="s">
        <v>537</v>
      </c>
      <c r="C62" s="37" t="s">
        <v>785</v>
      </c>
      <c r="D62" s="7">
        <v>6</v>
      </c>
      <c r="E62" s="7">
        <v>0</v>
      </c>
      <c r="F62" s="7">
        <v>0</v>
      </c>
      <c r="G62" s="7">
        <v>0</v>
      </c>
      <c r="H62" s="8">
        <f>SUM('PACC - SNCC.F.053 (3)'!D62:G62)</f>
        <v>6</v>
      </c>
      <c r="I62" s="9">
        <v>666166.26667000004</v>
      </c>
      <c r="J62" s="9">
        <f>H62*I62</f>
        <v>3996997.6000200002</v>
      </c>
      <c r="K62" s="9"/>
      <c r="L62" s="34" t="s">
        <v>20</v>
      </c>
      <c r="M62" s="37"/>
      <c r="N62" s="9"/>
      <c r="O62" s="7"/>
      <c r="T62" s="5" t="s">
        <v>77</v>
      </c>
      <c r="W62" s="13"/>
    </row>
    <row r="63" spans="1:23" x14ac:dyDescent="0.25">
      <c r="A63" s="29" t="s">
        <v>185</v>
      </c>
      <c r="B63" s="29" t="s">
        <v>659</v>
      </c>
      <c r="C63" s="39" t="s">
        <v>785</v>
      </c>
      <c r="D63" s="29">
        <v>4</v>
      </c>
      <c r="E63" s="29">
        <v>0</v>
      </c>
      <c r="F63" s="29">
        <v>0</v>
      </c>
      <c r="G63" s="29">
        <v>0</v>
      </c>
      <c r="H63" s="8">
        <f>SUM('PACC - SNCC.F.053 (3)'!D63:G63)</f>
        <v>4</v>
      </c>
      <c r="I63" s="31">
        <v>18048.099999999999</v>
      </c>
      <c r="J63" s="31">
        <f>+H63*I63</f>
        <v>72192.399999999994</v>
      </c>
      <c r="K63" s="9"/>
      <c r="L63" s="36" t="s">
        <v>20</v>
      </c>
      <c r="M63" s="39"/>
      <c r="N63" s="31"/>
      <c r="O63" s="32"/>
      <c r="T63" s="5" t="s">
        <v>78</v>
      </c>
      <c r="W63" s="13"/>
    </row>
    <row r="64" spans="1:23" x14ac:dyDescent="0.25">
      <c r="A64" s="29" t="s">
        <v>185</v>
      </c>
      <c r="B64" s="29" t="s">
        <v>660</v>
      </c>
      <c r="C64" s="39" t="s">
        <v>785</v>
      </c>
      <c r="D64" s="29">
        <v>3</v>
      </c>
      <c r="E64" s="29">
        <v>0</v>
      </c>
      <c r="F64" s="29">
        <v>0</v>
      </c>
      <c r="G64" s="29">
        <v>0</v>
      </c>
      <c r="H64" s="8">
        <f>SUM('PACC - SNCC.F.053 (3)'!D64:G64)</f>
        <v>3</v>
      </c>
      <c r="I64" s="31">
        <v>45000</v>
      </c>
      <c r="J64" s="31">
        <f>+H64*I64</f>
        <v>135000</v>
      </c>
      <c r="K64" s="9"/>
      <c r="L64" s="36" t="s">
        <v>24</v>
      </c>
      <c r="M64" s="39"/>
      <c r="N64" s="31"/>
      <c r="O64" s="32"/>
      <c r="T64" s="5" t="s">
        <v>79</v>
      </c>
      <c r="W64" s="13"/>
    </row>
    <row r="65" spans="1:23" x14ac:dyDescent="0.25">
      <c r="A65" s="29" t="s">
        <v>185</v>
      </c>
      <c r="B65" s="29" t="s">
        <v>681</v>
      </c>
      <c r="C65" s="39" t="s">
        <v>785</v>
      </c>
      <c r="D65" s="29">
        <v>15</v>
      </c>
      <c r="E65" s="29">
        <v>0</v>
      </c>
      <c r="F65" s="29">
        <v>0</v>
      </c>
      <c r="G65" s="29">
        <v>0</v>
      </c>
      <c r="H65" s="8">
        <f>SUM('PACC - SNCC.F.053 (3)'!D65:G65)</f>
        <v>15</v>
      </c>
      <c r="I65" s="31">
        <v>45000</v>
      </c>
      <c r="J65" s="31">
        <f>+H65*I65</f>
        <v>675000</v>
      </c>
      <c r="K65" s="9"/>
      <c r="L65" s="36" t="s">
        <v>24</v>
      </c>
      <c r="M65" s="39" t="s">
        <v>796</v>
      </c>
      <c r="N65" s="31"/>
      <c r="O65" s="32"/>
      <c r="T65" s="5" t="s">
        <v>80</v>
      </c>
      <c r="W65" s="13"/>
    </row>
    <row r="66" spans="1:23" x14ac:dyDescent="0.25">
      <c r="A66" s="29" t="s">
        <v>185</v>
      </c>
      <c r="B66" s="29" t="s">
        <v>737</v>
      </c>
      <c r="C66" s="39" t="s">
        <v>785</v>
      </c>
      <c r="D66" s="29">
        <v>1</v>
      </c>
      <c r="E66" s="29">
        <v>1</v>
      </c>
      <c r="F66" s="29">
        <v>0</v>
      </c>
      <c r="G66" s="29">
        <v>0</v>
      </c>
      <c r="H66" s="8">
        <f>SUM('PACC - SNCC.F.053 (3)'!D66:G66)</f>
        <v>2</v>
      </c>
      <c r="I66" s="31">
        <v>840.16</v>
      </c>
      <c r="J66" s="31">
        <f>+H66*I66</f>
        <v>1680.32</v>
      </c>
      <c r="K66" s="9"/>
      <c r="L66" s="36" t="s">
        <v>17</v>
      </c>
      <c r="M66" s="39"/>
      <c r="N66" s="31"/>
      <c r="O66" s="32"/>
      <c r="T66" s="5" t="s">
        <v>81</v>
      </c>
      <c r="W66" s="13"/>
    </row>
    <row r="67" spans="1:23" x14ac:dyDescent="0.25">
      <c r="A67" s="7" t="s">
        <v>187</v>
      </c>
      <c r="B67" s="7" t="s">
        <v>533</v>
      </c>
      <c r="C67" s="37" t="s">
        <v>785</v>
      </c>
      <c r="D67" s="7">
        <v>1</v>
      </c>
      <c r="E67" s="7">
        <v>0</v>
      </c>
      <c r="F67" s="7">
        <v>0</v>
      </c>
      <c r="G67" s="7">
        <v>0</v>
      </c>
      <c r="H67" s="8">
        <f>SUM('PACC - SNCC.F.053 (3)'!D67:G67)</f>
        <v>1</v>
      </c>
      <c r="I67" s="9">
        <v>689858.79</v>
      </c>
      <c r="J67" s="9">
        <f>H67*I67</f>
        <v>689858.79</v>
      </c>
      <c r="K67" s="9">
        <f t="shared" si="1"/>
        <v>11975000</v>
      </c>
      <c r="L67" s="34" t="s">
        <v>24</v>
      </c>
      <c r="M67" s="37"/>
      <c r="N67" s="9"/>
      <c r="O67" s="7"/>
      <c r="T67" s="5" t="s">
        <v>82</v>
      </c>
      <c r="W67" s="13"/>
    </row>
    <row r="68" spans="1:23" x14ac:dyDescent="0.25">
      <c r="A68" s="7" t="s">
        <v>187</v>
      </c>
      <c r="B68" s="7" t="s">
        <v>592</v>
      </c>
      <c r="C68" s="37" t="s">
        <v>789</v>
      </c>
      <c r="D68" s="7">
        <v>1</v>
      </c>
      <c r="E68" s="7">
        <v>0</v>
      </c>
      <c r="F68" s="7">
        <v>0</v>
      </c>
      <c r="G68" s="7">
        <v>0</v>
      </c>
      <c r="H68" s="8">
        <f>SUM('PACC - SNCC.F.053 (3)'!D68:G68)</f>
        <v>1</v>
      </c>
      <c r="I68" s="9">
        <v>3000000</v>
      </c>
      <c r="J68" s="9">
        <f t="shared" ref="J68:J77" si="3">+H68*I68</f>
        <v>3000000</v>
      </c>
      <c r="K68" s="9"/>
      <c r="L68" s="34" t="s">
        <v>24</v>
      </c>
      <c r="M68" s="37"/>
      <c r="N68" s="9"/>
      <c r="O68" s="7"/>
      <c r="T68" s="5" t="s">
        <v>83</v>
      </c>
      <c r="W68" s="13"/>
    </row>
    <row r="69" spans="1:23" x14ac:dyDescent="0.25">
      <c r="A69" s="29" t="s">
        <v>187</v>
      </c>
      <c r="B69" s="29" t="s">
        <v>667</v>
      </c>
      <c r="C69" s="39" t="s">
        <v>785</v>
      </c>
      <c r="D69" s="29">
        <v>3</v>
      </c>
      <c r="E69" s="29">
        <v>0</v>
      </c>
      <c r="F69" s="29">
        <v>0</v>
      </c>
      <c r="G69" s="29">
        <v>0</v>
      </c>
      <c r="H69" s="8">
        <f>SUM('PACC - SNCC.F.053 (3)'!D69:G69)</f>
        <v>3</v>
      </c>
      <c r="I69" s="31">
        <v>45000</v>
      </c>
      <c r="J69" s="31">
        <f t="shared" si="3"/>
        <v>135000</v>
      </c>
      <c r="K69" s="9"/>
      <c r="L69" s="36" t="s">
        <v>24</v>
      </c>
      <c r="M69" s="39"/>
      <c r="N69" s="31"/>
      <c r="O69" s="32"/>
      <c r="T69" s="5" t="s">
        <v>84</v>
      </c>
      <c r="W69" s="13"/>
    </row>
    <row r="70" spans="1:23" x14ac:dyDescent="0.25">
      <c r="A70" s="27" t="s">
        <v>187</v>
      </c>
      <c r="B70" s="27" t="s">
        <v>668</v>
      </c>
      <c r="C70" s="38" t="s">
        <v>785</v>
      </c>
      <c r="D70" s="27">
        <v>1</v>
      </c>
      <c r="E70" s="27">
        <v>0</v>
      </c>
      <c r="F70" s="27">
        <v>0</v>
      </c>
      <c r="G70" s="27">
        <v>0</v>
      </c>
      <c r="H70" s="8">
        <f>SUM('PACC - SNCC.F.053 (3)'!D70:G70)</f>
        <v>1</v>
      </c>
      <c r="I70" s="28">
        <v>2963176.71</v>
      </c>
      <c r="J70" s="28">
        <f t="shared" si="3"/>
        <v>2963176.71</v>
      </c>
      <c r="K70" s="9"/>
      <c r="L70" s="35" t="s">
        <v>24</v>
      </c>
      <c r="M70" s="38"/>
      <c r="N70" s="28"/>
      <c r="O70" s="33"/>
      <c r="T70" s="5" t="s">
        <v>85</v>
      </c>
      <c r="W70" s="13"/>
    </row>
    <row r="71" spans="1:23" x14ac:dyDescent="0.25">
      <c r="A71" s="27" t="s">
        <v>187</v>
      </c>
      <c r="B71" s="27" t="s">
        <v>733</v>
      </c>
      <c r="C71" s="38" t="s">
        <v>785</v>
      </c>
      <c r="D71" s="27">
        <v>0</v>
      </c>
      <c r="E71" s="27">
        <v>10</v>
      </c>
      <c r="F71" s="27">
        <v>0</v>
      </c>
      <c r="G71" s="27">
        <v>0</v>
      </c>
      <c r="H71" s="8">
        <f>SUM('PACC - SNCC.F.053 (3)'!D71:G71)</f>
        <v>10</v>
      </c>
      <c r="I71" s="28">
        <v>20000</v>
      </c>
      <c r="J71" s="28">
        <f t="shared" si="3"/>
        <v>200000</v>
      </c>
      <c r="K71" s="9"/>
      <c r="L71" s="35"/>
      <c r="M71" s="38"/>
      <c r="N71" s="28"/>
      <c r="O71" s="33"/>
      <c r="T71" s="5" t="s">
        <v>86</v>
      </c>
      <c r="W71" s="13"/>
    </row>
    <row r="72" spans="1:23" x14ac:dyDescent="0.25">
      <c r="A72" s="27" t="s">
        <v>187</v>
      </c>
      <c r="B72" s="27" t="s">
        <v>734</v>
      </c>
      <c r="C72" s="38" t="s">
        <v>785</v>
      </c>
      <c r="D72" s="27">
        <v>1</v>
      </c>
      <c r="E72" s="27">
        <v>0</v>
      </c>
      <c r="F72" s="27">
        <v>0</v>
      </c>
      <c r="G72" s="27">
        <v>0</v>
      </c>
      <c r="H72" s="8">
        <f>SUM('PACC - SNCC.F.053 (3)'!D72:G72)</f>
        <v>1</v>
      </c>
      <c r="I72" s="28">
        <v>135482</v>
      </c>
      <c r="J72" s="28">
        <f t="shared" si="3"/>
        <v>135482</v>
      </c>
      <c r="K72" s="9"/>
      <c r="L72" s="35"/>
      <c r="M72" s="38"/>
      <c r="N72" s="28"/>
      <c r="O72" s="33"/>
      <c r="T72" s="5" t="s">
        <v>87</v>
      </c>
      <c r="W72" s="13"/>
    </row>
    <row r="73" spans="1:23" x14ac:dyDescent="0.25">
      <c r="A73" s="29" t="s">
        <v>187</v>
      </c>
      <c r="B73" s="29" t="s">
        <v>736</v>
      </c>
      <c r="C73" s="39" t="s">
        <v>785</v>
      </c>
      <c r="D73" s="29">
        <v>5</v>
      </c>
      <c r="E73" s="29">
        <v>0</v>
      </c>
      <c r="F73" s="29">
        <v>0</v>
      </c>
      <c r="G73" s="29">
        <v>0</v>
      </c>
      <c r="H73" s="8">
        <f>SUM('PACC - SNCC.F.053 (3)'!D73:G73)</f>
        <v>5</v>
      </c>
      <c r="I73" s="31">
        <v>27096.5</v>
      </c>
      <c r="J73" s="31">
        <f t="shared" si="3"/>
        <v>135482.5</v>
      </c>
      <c r="K73" s="9"/>
      <c r="L73" s="36"/>
      <c r="M73" s="39"/>
      <c r="N73" s="31"/>
      <c r="O73" s="32"/>
      <c r="T73" s="5" t="s">
        <v>88</v>
      </c>
      <c r="W73" s="13"/>
    </row>
    <row r="74" spans="1:23" x14ac:dyDescent="0.25">
      <c r="A74" s="29" t="s">
        <v>187</v>
      </c>
      <c r="B74" s="29" t="s">
        <v>743</v>
      </c>
      <c r="C74" s="39" t="s">
        <v>785</v>
      </c>
      <c r="D74" s="29">
        <v>0</v>
      </c>
      <c r="E74" s="29">
        <v>3</v>
      </c>
      <c r="F74" s="29">
        <v>3</v>
      </c>
      <c r="G74" s="29">
        <v>0</v>
      </c>
      <c r="H74" s="8">
        <f>SUM('PACC - SNCC.F.053 (3)'!D74:G74)</f>
        <v>6</v>
      </c>
      <c r="I74" s="31">
        <v>36000</v>
      </c>
      <c r="J74" s="31">
        <f t="shared" si="3"/>
        <v>216000</v>
      </c>
      <c r="K74" s="9"/>
      <c r="L74" s="36"/>
      <c r="M74" s="39"/>
      <c r="N74" s="31"/>
      <c r="O74" s="32"/>
      <c r="T74" s="5" t="s">
        <v>89</v>
      </c>
      <c r="W74" s="13"/>
    </row>
    <row r="75" spans="1:23" x14ac:dyDescent="0.25">
      <c r="A75" s="29" t="s">
        <v>187</v>
      </c>
      <c r="B75" s="29" t="s">
        <v>749</v>
      </c>
      <c r="C75" s="39" t="s">
        <v>785</v>
      </c>
      <c r="D75" s="29">
        <v>1</v>
      </c>
      <c r="E75" s="29">
        <v>0</v>
      </c>
      <c r="F75" s="29">
        <v>0</v>
      </c>
      <c r="G75" s="29">
        <v>0</v>
      </c>
      <c r="H75" s="8">
        <f>SUM('PACC - SNCC.F.053 (3)'!D75:G75)</f>
        <v>1</v>
      </c>
      <c r="I75" s="31">
        <v>1000000</v>
      </c>
      <c r="J75" s="31">
        <f t="shared" si="3"/>
        <v>1000000</v>
      </c>
      <c r="K75" s="9"/>
      <c r="L75" s="36"/>
      <c r="M75" s="39"/>
      <c r="N75" s="31"/>
      <c r="O75" s="32"/>
      <c r="T75" s="5" t="s">
        <v>90</v>
      </c>
      <c r="W75" s="13"/>
    </row>
    <row r="76" spans="1:23" x14ac:dyDescent="0.25">
      <c r="A76" s="7" t="s">
        <v>187</v>
      </c>
      <c r="B76" s="29" t="s">
        <v>760</v>
      </c>
      <c r="C76" s="39" t="s">
        <v>785</v>
      </c>
      <c r="D76" s="29">
        <v>1</v>
      </c>
      <c r="E76" s="29">
        <v>0</v>
      </c>
      <c r="F76" s="29">
        <v>0</v>
      </c>
      <c r="G76" s="29">
        <v>0</v>
      </c>
      <c r="H76" s="8">
        <f>SUM('PACC - SNCC.F.053 (3)'!D76:G76)</f>
        <v>1</v>
      </c>
      <c r="I76" s="31">
        <v>500000</v>
      </c>
      <c r="J76" s="31">
        <f t="shared" si="3"/>
        <v>500000</v>
      </c>
      <c r="K76" s="9"/>
      <c r="L76" s="36"/>
      <c r="M76" s="39"/>
      <c r="N76" s="31"/>
      <c r="O76" s="32"/>
      <c r="T76" s="5" t="s">
        <v>91</v>
      </c>
      <c r="W76" s="13"/>
    </row>
    <row r="77" spans="1:23" x14ac:dyDescent="0.25">
      <c r="A77" s="7" t="s">
        <v>187</v>
      </c>
      <c r="B77" s="29" t="s">
        <v>758</v>
      </c>
      <c r="C77" s="39" t="s">
        <v>785</v>
      </c>
      <c r="D77" s="29">
        <v>1</v>
      </c>
      <c r="E77" s="29">
        <v>0</v>
      </c>
      <c r="F77" s="29">
        <v>0</v>
      </c>
      <c r="G77" s="29">
        <v>0</v>
      </c>
      <c r="H77" s="8">
        <f>SUM('PACC - SNCC.F.053 (3)'!D77:G77)</f>
        <v>1</v>
      </c>
      <c r="I77" s="31">
        <v>3000000</v>
      </c>
      <c r="J77" s="31">
        <f t="shared" si="3"/>
        <v>3000000</v>
      </c>
      <c r="K77" s="9"/>
      <c r="L77" s="36"/>
      <c r="M77" s="39"/>
      <c r="N77" s="31"/>
      <c r="O77" s="32"/>
      <c r="T77" s="5" t="s">
        <v>92</v>
      </c>
      <c r="W77" s="13"/>
    </row>
    <row r="78" spans="1:23" x14ac:dyDescent="0.25">
      <c r="A78" s="7" t="s">
        <v>188</v>
      </c>
      <c r="B78" s="7" t="s">
        <v>534</v>
      </c>
      <c r="C78" s="37" t="s">
        <v>785</v>
      </c>
      <c r="D78" s="7">
        <v>1</v>
      </c>
      <c r="E78" s="7">
        <v>0</v>
      </c>
      <c r="F78" s="7">
        <v>0</v>
      </c>
      <c r="G78" s="7">
        <v>0</v>
      </c>
      <c r="H78" s="8">
        <f>SUM('PACC - SNCC.F.053 (3)'!D78:G78)</f>
        <v>1</v>
      </c>
      <c r="I78" s="9">
        <v>1882.0999999999997</v>
      </c>
      <c r="J78" s="9">
        <f t="shared" ref="J78:J89" si="4">H78*I78</f>
        <v>1882.0999999999997</v>
      </c>
      <c r="K78" s="9">
        <f t="shared" ref="K78:K103" si="5">SUMIF($A$11:$A$308,A78,$J$11:$J$308)</f>
        <v>1265514.679792</v>
      </c>
      <c r="L78" s="34" t="s">
        <v>17</v>
      </c>
      <c r="M78" s="37"/>
      <c r="N78" s="9"/>
      <c r="O78" s="7"/>
      <c r="T78" s="5" t="s">
        <v>93</v>
      </c>
      <c r="W78" s="13"/>
    </row>
    <row r="79" spans="1:23" x14ac:dyDescent="0.25">
      <c r="A79" s="7" t="s">
        <v>188</v>
      </c>
      <c r="B79" s="7" t="s">
        <v>535</v>
      </c>
      <c r="C79" s="37" t="s">
        <v>785</v>
      </c>
      <c r="D79" s="7">
        <v>4</v>
      </c>
      <c r="E79" s="7">
        <v>3</v>
      </c>
      <c r="F79" s="7">
        <v>3</v>
      </c>
      <c r="G79" s="7">
        <v>3</v>
      </c>
      <c r="H79" s="8">
        <f>SUM('PACC - SNCC.F.053 (3)'!D79:G79)</f>
        <v>13</v>
      </c>
      <c r="I79" s="9">
        <v>590</v>
      </c>
      <c r="J79" s="9">
        <f t="shared" si="4"/>
        <v>7670</v>
      </c>
      <c r="K79" s="9"/>
      <c r="L79" s="34" t="s">
        <v>17</v>
      </c>
      <c r="M79" s="37"/>
      <c r="N79" s="9"/>
      <c r="O79" s="7"/>
      <c r="T79" s="5" t="s">
        <v>94</v>
      </c>
      <c r="W79" s="13"/>
    </row>
    <row r="80" spans="1:23" x14ac:dyDescent="0.25">
      <c r="A80" s="7" t="s">
        <v>188</v>
      </c>
      <c r="B80" s="7" t="s">
        <v>539</v>
      </c>
      <c r="C80" s="37" t="s">
        <v>785</v>
      </c>
      <c r="D80" s="7">
        <v>6</v>
      </c>
      <c r="E80" s="7">
        <v>5</v>
      </c>
      <c r="F80" s="7">
        <v>5</v>
      </c>
      <c r="G80" s="7">
        <v>5</v>
      </c>
      <c r="H80" s="8">
        <f>SUM('PACC - SNCC.F.053 (3)'!D80:G80)</f>
        <v>21</v>
      </c>
      <c r="I80" s="9">
        <v>554.6</v>
      </c>
      <c r="J80" s="9">
        <f t="shared" si="4"/>
        <v>11646.6</v>
      </c>
      <c r="K80" s="9"/>
      <c r="L80" s="34" t="s">
        <v>17</v>
      </c>
      <c r="M80" s="37"/>
      <c r="N80" s="9"/>
      <c r="O80" s="7"/>
      <c r="T80" s="5" t="s">
        <v>95</v>
      </c>
      <c r="W80" s="13"/>
    </row>
    <row r="81" spans="1:23" x14ac:dyDescent="0.25">
      <c r="A81" s="7" t="s">
        <v>188</v>
      </c>
      <c r="B81" s="7" t="s">
        <v>540</v>
      </c>
      <c r="C81" s="37" t="s">
        <v>785</v>
      </c>
      <c r="D81" s="7">
        <v>18</v>
      </c>
      <c r="E81" s="7">
        <v>6</v>
      </c>
      <c r="F81" s="7">
        <v>3</v>
      </c>
      <c r="G81" s="7">
        <v>5</v>
      </c>
      <c r="H81" s="8">
        <f>SUM('PACC - SNCC.F.053 (3)'!D81:G81)</f>
        <v>32</v>
      </c>
      <c r="I81" s="9">
        <v>35.4</v>
      </c>
      <c r="J81" s="9">
        <f t="shared" si="4"/>
        <v>1132.8</v>
      </c>
      <c r="K81" s="9"/>
      <c r="L81" s="34" t="s">
        <v>17</v>
      </c>
      <c r="M81" s="37"/>
      <c r="N81" s="9"/>
      <c r="O81" s="7"/>
      <c r="T81" s="5" t="s">
        <v>96</v>
      </c>
      <c r="W81" s="13"/>
    </row>
    <row r="82" spans="1:23" x14ac:dyDescent="0.25">
      <c r="A82" s="7" t="s">
        <v>188</v>
      </c>
      <c r="B82" s="7" t="s">
        <v>543</v>
      </c>
      <c r="C82" s="37" t="s">
        <v>785</v>
      </c>
      <c r="D82" s="7">
        <v>3</v>
      </c>
      <c r="E82" s="7">
        <v>3</v>
      </c>
      <c r="F82" s="7">
        <v>2</v>
      </c>
      <c r="G82" s="7">
        <v>1</v>
      </c>
      <c r="H82" s="8">
        <f>SUM('PACC - SNCC.F.053 (3)'!D82:G82)</f>
        <v>9</v>
      </c>
      <c r="I82" s="9">
        <v>8507.7999999999993</v>
      </c>
      <c r="J82" s="9">
        <f t="shared" si="4"/>
        <v>76570.2</v>
      </c>
      <c r="K82" s="9"/>
      <c r="L82" s="34" t="s">
        <v>17</v>
      </c>
      <c r="M82" s="37"/>
      <c r="N82" s="9"/>
      <c r="O82" s="7"/>
      <c r="T82" s="5" t="s">
        <v>97</v>
      </c>
      <c r="W82" s="13"/>
    </row>
    <row r="83" spans="1:23" x14ac:dyDescent="0.25">
      <c r="A83" s="7" t="s">
        <v>188</v>
      </c>
      <c r="B83" s="7" t="s">
        <v>545</v>
      </c>
      <c r="C83" s="37" t="s">
        <v>785</v>
      </c>
      <c r="D83" s="7">
        <v>2</v>
      </c>
      <c r="E83" s="7">
        <v>1</v>
      </c>
      <c r="F83" s="7">
        <v>2</v>
      </c>
      <c r="G83" s="7">
        <v>1</v>
      </c>
      <c r="H83" s="8">
        <f>SUM('PACC - SNCC.F.053 (3)'!D83:G83)</f>
        <v>6</v>
      </c>
      <c r="I83" s="9">
        <v>8507.7999999999993</v>
      </c>
      <c r="J83" s="9">
        <f t="shared" si="4"/>
        <v>51046.799999999996</v>
      </c>
      <c r="K83" s="9"/>
      <c r="L83" s="34" t="s">
        <v>17</v>
      </c>
      <c r="M83" s="37"/>
      <c r="N83" s="9"/>
      <c r="O83" s="7"/>
      <c r="T83" s="5" t="s">
        <v>98</v>
      </c>
      <c r="W83" s="13"/>
    </row>
    <row r="84" spans="1:23" x14ac:dyDescent="0.25">
      <c r="A84" s="7" t="s">
        <v>188</v>
      </c>
      <c r="B84" s="7" t="s">
        <v>555</v>
      </c>
      <c r="C84" s="37" t="s">
        <v>785</v>
      </c>
      <c r="D84" s="7">
        <v>1</v>
      </c>
      <c r="E84" s="7">
        <v>1</v>
      </c>
      <c r="F84" s="7">
        <v>1</v>
      </c>
      <c r="G84" s="7">
        <v>1</v>
      </c>
      <c r="H84" s="8">
        <f>SUM('PACC - SNCC.F.053 (3)'!D84:G84)</f>
        <v>4</v>
      </c>
      <c r="I84" s="9">
        <v>8507.7999999999993</v>
      </c>
      <c r="J84" s="9">
        <f t="shared" si="4"/>
        <v>34031.199999999997</v>
      </c>
      <c r="K84" s="9"/>
      <c r="L84" s="34" t="s">
        <v>17</v>
      </c>
      <c r="M84" s="37"/>
      <c r="N84" s="9"/>
      <c r="O84" s="7"/>
      <c r="T84" s="5" t="s">
        <v>99</v>
      </c>
      <c r="W84" s="13"/>
    </row>
    <row r="85" spans="1:23" x14ac:dyDescent="0.25">
      <c r="A85" s="7" t="s">
        <v>188</v>
      </c>
      <c r="B85" s="7" t="s">
        <v>556</v>
      </c>
      <c r="C85" s="37" t="s">
        <v>785</v>
      </c>
      <c r="D85" s="7">
        <v>7</v>
      </c>
      <c r="E85" s="7">
        <v>6</v>
      </c>
      <c r="F85" s="7">
        <v>5</v>
      </c>
      <c r="G85" s="7">
        <v>7</v>
      </c>
      <c r="H85" s="8">
        <f>SUM('PACC - SNCC.F.053 (3)'!D85:G85)</f>
        <v>25</v>
      </c>
      <c r="I85" s="9">
        <v>8507.7999999999993</v>
      </c>
      <c r="J85" s="9">
        <f t="shared" si="4"/>
        <v>212694.99999999997</v>
      </c>
      <c r="K85" s="9"/>
      <c r="L85" s="34" t="s">
        <v>17</v>
      </c>
      <c r="M85" s="37"/>
      <c r="N85" s="9"/>
      <c r="O85" s="7"/>
      <c r="T85" s="5" t="s">
        <v>100</v>
      </c>
      <c r="W85" s="13"/>
    </row>
    <row r="86" spans="1:23" x14ac:dyDescent="0.25">
      <c r="A86" s="7" t="s">
        <v>188</v>
      </c>
      <c r="B86" s="7" t="s">
        <v>557</v>
      </c>
      <c r="C86" s="37" t="s">
        <v>785</v>
      </c>
      <c r="D86" s="7">
        <v>3</v>
      </c>
      <c r="E86" s="7">
        <v>3</v>
      </c>
      <c r="F86" s="7">
        <v>3</v>
      </c>
      <c r="G86" s="7">
        <v>3</v>
      </c>
      <c r="H86" s="8">
        <f>SUM('PACC - SNCC.F.053 (3)'!D86:G86)</f>
        <v>12</v>
      </c>
      <c r="I86" s="9">
        <v>5225.7383159999999</v>
      </c>
      <c r="J86" s="9">
        <f t="shared" si="4"/>
        <v>62708.859792000003</v>
      </c>
      <c r="K86" s="9"/>
      <c r="L86" s="34" t="s">
        <v>17</v>
      </c>
      <c r="M86" s="37"/>
      <c r="N86" s="9"/>
      <c r="O86" s="7"/>
      <c r="T86" s="5" t="s">
        <v>101</v>
      </c>
      <c r="W86" s="13"/>
    </row>
    <row r="87" spans="1:23" x14ac:dyDescent="0.25">
      <c r="A87" s="7" t="s">
        <v>188</v>
      </c>
      <c r="B87" s="7" t="s">
        <v>558</v>
      </c>
      <c r="C87" s="37" t="s">
        <v>785</v>
      </c>
      <c r="D87" s="7">
        <v>2</v>
      </c>
      <c r="E87" s="7">
        <v>1</v>
      </c>
      <c r="F87" s="7">
        <v>1</v>
      </c>
      <c r="G87" s="7">
        <v>1</v>
      </c>
      <c r="H87" s="8">
        <f>SUM('PACC - SNCC.F.053 (3)'!D87:G87)</f>
        <v>5</v>
      </c>
      <c r="I87" s="9">
        <v>9735</v>
      </c>
      <c r="J87" s="9">
        <f t="shared" si="4"/>
        <v>48675</v>
      </c>
      <c r="K87" s="9"/>
      <c r="L87" s="34" t="s">
        <v>17</v>
      </c>
      <c r="M87" s="37"/>
      <c r="N87" s="9"/>
      <c r="O87" s="7"/>
      <c r="T87" s="5" t="s">
        <v>102</v>
      </c>
      <c r="W87" s="13"/>
    </row>
    <row r="88" spans="1:23" x14ac:dyDescent="0.25">
      <c r="A88" s="7" t="s">
        <v>188</v>
      </c>
      <c r="B88" s="7" t="s">
        <v>559</v>
      </c>
      <c r="C88" s="37" t="s">
        <v>785</v>
      </c>
      <c r="D88" s="7">
        <v>1</v>
      </c>
      <c r="E88" s="7">
        <v>0</v>
      </c>
      <c r="F88" s="7">
        <v>0</v>
      </c>
      <c r="G88" s="7">
        <v>0</v>
      </c>
      <c r="H88" s="8">
        <f>SUM('PACC - SNCC.F.053 (3)'!D88:G88)</f>
        <v>1</v>
      </c>
      <c r="I88" s="9">
        <v>9735</v>
      </c>
      <c r="J88" s="9">
        <f t="shared" si="4"/>
        <v>9735</v>
      </c>
      <c r="K88" s="9"/>
      <c r="L88" s="34" t="s">
        <v>17</v>
      </c>
      <c r="M88" s="37"/>
      <c r="N88" s="9"/>
      <c r="O88" s="7"/>
      <c r="T88" s="5" t="s">
        <v>103</v>
      </c>
      <c r="W88" s="13"/>
    </row>
    <row r="89" spans="1:23" x14ac:dyDescent="0.25">
      <c r="A89" s="7" t="s">
        <v>188</v>
      </c>
      <c r="B89" s="7" t="s">
        <v>560</v>
      </c>
      <c r="C89" s="37" t="s">
        <v>785</v>
      </c>
      <c r="D89" s="7">
        <v>6</v>
      </c>
      <c r="E89" s="7">
        <v>3</v>
      </c>
      <c r="F89" s="7">
        <v>5</v>
      </c>
      <c r="G89" s="7">
        <v>1</v>
      </c>
      <c r="H89" s="8">
        <f>SUM('PACC - SNCC.F.053 (3)'!D89:G89)</f>
        <v>15</v>
      </c>
      <c r="I89" s="9">
        <v>9735</v>
      </c>
      <c r="J89" s="9">
        <f t="shared" si="4"/>
        <v>146025</v>
      </c>
      <c r="K89" s="9"/>
      <c r="L89" s="34" t="s">
        <v>17</v>
      </c>
      <c r="M89" s="37"/>
      <c r="N89" s="9"/>
      <c r="O89" s="7"/>
      <c r="T89" s="5" t="s">
        <v>104</v>
      </c>
      <c r="W89" s="13"/>
    </row>
    <row r="90" spans="1:23" x14ac:dyDescent="0.25">
      <c r="A90" s="7" t="s">
        <v>188</v>
      </c>
      <c r="B90" s="7" t="s">
        <v>598</v>
      </c>
      <c r="C90" s="37" t="s">
        <v>785</v>
      </c>
      <c r="D90" s="7">
        <v>1</v>
      </c>
      <c r="E90" s="7">
        <v>4</v>
      </c>
      <c r="F90" s="7">
        <v>4</v>
      </c>
      <c r="G90" s="7">
        <v>0</v>
      </c>
      <c r="H90" s="8">
        <f>SUM('PACC - SNCC.F.053 (3)'!D90:G90)</f>
        <v>9</v>
      </c>
      <c r="I90" s="9">
        <v>1486.8</v>
      </c>
      <c r="J90" s="9">
        <f t="shared" ref="J90:J97" si="6">+H90*I90</f>
        <v>13381.199999999999</v>
      </c>
      <c r="K90" s="9"/>
      <c r="L90" s="34" t="s">
        <v>17</v>
      </c>
      <c r="M90" s="37"/>
      <c r="N90" s="9"/>
      <c r="O90" s="7"/>
      <c r="T90" s="5" t="s">
        <v>105</v>
      </c>
      <c r="W90" s="13"/>
    </row>
    <row r="91" spans="1:23" x14ac:dyDescent="0.25">
      <c r="A91" s="29" t="s">
        <v>188</v>
      </c>
      <c r="B91" s="29" t="s">
        <v>658</v>
      </c>
      <c r="C91" s="39" t="s">
        <v>785</v>
      </c>
      <c r="D91" s="29">
        <v>1</v>
      </c>
      <c r="E91" s="29">
        <v>1</v>
      </c>
      <c r="F91" s="29">
        <v>1</v>
      </c>
      <c r="G91" s="29">
        <v>0</v>
      </c>
      <c r="H91" s="8">
        <f>SUM('PACC - SNCC.F.053 (3)'!D91:G91)</f>
        <v>3</v>
      </c>
      <c r="I91" s="31">
        <v>814.2</v>
      </c>
      <c r="J91" s="31">
        <f t="shared" si="6"/>
        <v>2442.6000000000004</v>
      </c>
      <c r="K91" s="9"/>
      <c r="L91" s="36" t="s">
        <v>17</v>
      </c>
      <c r="M91" s="39"/>
      <c r="N91" s="31"/>
      <c r="O91" s="32"/>
      <c r="T91" s="5" t="s">
        <v>106</v>
      </c>
      <c r="W91" s="13"/>
    </row>
    <row r="92" spans="1:23" x14ac:dyDescent="0.25">
      <c r="A92" s="29" t="s">
        <v>188</v>
      </c>
      <c r="B92" s="29" t="s">
        <v>687</v>
      </c>
      <c r="C92" s="39" t="s">
        <v>785</v>
      </c>
      <c r="D92" s="29">
        <v>1</v>
      </c>
      <c r="E92" s="29">
        <v>1</v>
      </c>
      <c r="F92" s="29">
        <v>1</v>
      </c>
      <c r="G92" s="29">
        <v>1</v>
      </c>
      <c r="H92" s="8">
        <f>SUM('PACC - SNCC.F.053 (3)'!D92:G92)</f>
        <v>4</v>
      </c>
      <c r="I92" s="31">
        <v>15000</v>
      </c>
      <c r="J92" s="31">
        <f t="shared" si="6"/>
        <v>60000</v>
      </c>
      <c r="K92" s="9"/>
      <c r="L92" s="36" t="s">
        <v>17</v>
      </c>
      <c r="M92" s="39"/>
      <c r="N92" s="31"/>
      <c r="O92" s="32"/>
      <c r="T92" s="5" t="s">
        <v>107</v>
      </c>
      <c r="W92" s="13"/>
    </row>
    <row r="93" spans="1:23" x14ac:dyDescent="0.25">
      <c r="A93" s="29" t="s">
        <v>188</v>
      </c>
      <c r="B93" s="29" t="s">
        <v>692</v>
      </c>
      <c r="C93" s="39" t="s">
        <v>785</v>
      </c>
      <c r="D93" s="29">
        <v>2</v>
      </c>
      <c r="E93" s="29">
        <v>1</v>
      </c>
      <c r="F93" s="29">
        <v>2</v>
      </c>
      <c r="G93" s="29">
        <v>1</v>
      </c>
      <c r="H93" s="8">
        <f>SUM('PACC - SNCC.F.053 (3)'!D93:G93)</f>
        <v>6</v>
      </c>
      <c r="I93" s="31">
        <v>15000</v>
      </c>
      <c r="J93" s="31">
        <f t="shared" si="6"/>
        <v>90000</v>
      </c>
      <c r="K93" s="9"/>
      <c r="L93" s="36" t="s">
        <v>17</v>
      </c>
      <c r="M93" s="39"/>
      <c r="N93" s="31"/>
      <c r="O93" s="32"/>
      <c r="T93" s="5" t="s">
        <v>108</v>
      </c>
      <c r="W93" s="13"/>
    </row>
    <row r="94" spans="1:23" x14ac:dyDescent="0.25">
      <c r="A94" s="29" t="s">
        <v>188</v>
      </c>
      <c r="B94" s="29" t="s">
        <v>735</v>
      </c>
      <c r="C94" s="39" t="s">
        <v>785</v>
      </c>
      <c r="D94" s="29">
        <v>6</v>
      </c>
      <c r="E94" s="29">
        <v>6</v>
      </c>
      <c r="F94" s="29">
        <v>6</v>
      </c>
      <c r="G94" s="29">
        <v>6</v>
      </c>
      <c r="H94" s="8">
        <f>SUM('PACC - SNCC.F.053 (3)'!D94:G94)</f>
        <v>24</v>
      </c>
      <c r="I94" s="31">
        <v>15000</v>
      </c>
      <c r="J94" s="31">
        <f t="shared" si="6"/>
        <v>360000</v>
      </c>
      <c r="K94" s="9"/>
      <c r="L94" s="36"/>
      <c r="M94" s="39"/>
      <c r="N94" s="31"/>
      <c r="O94" s="32"/>
      <c r="T94" s="5" t="s">
        <v>109</v>
      </c>
      <c r="W94" s="13"/>
    </row>
    <row r="95" spans="1:23" x14ac:dyDescent="0.25">
      <c r="A95" s="29" t="s">
        <v>188</v>
      </c>
      <c r="B95" s="29" t="s">
        <v>738</v>
      </c>
      <c r="C95" s="39" t="s">
        <v>785</v>
      </c>
      <c r="D95" s="29">
        <v>1</v>
      </c>
      <c r="E95" s="29">
        <v>0</v>
      </c>
      <c r="F95" s="29">
        <v>0</v>
      </c>
      <c r="G95" s="29">
        <v>0</v>
      </c>
      <c r="H95" s="8">
        <f>SUM('PACC - SNCC.F.053 (3)'!D95:G95)</f>
        <v>1</v>
      </c>
      <c r="I95" s="31">
        <v>6872.32</v>
      </c>
      <c r="J95" s="31">
        <f t="shared" si="6"/>
        <v>6872.32</v>
      </c>
      <c r="K95" s="9"/>
      <c r="L95" s="36" t="s">
        <v>17</v>
      </c>
      <c r="M95" s="39"/>
      <c r="N95" s="31"/>
      <c r="O95" s="32"/>
      <c r="T95" s="5" t="s">
        <v>110</v>
      </c>
      <c r="W95" s="13"/>
    </row>
    <row r="96" spans="1:23" x14ac:dyDescent="0.25">
      <c r="A96" s="27" t="s">
        <v>188</v>
      </c>
      <c r="B96" s="27" t="s">
        <v>748</v>
      </c>
      <c r="C96" s="38" t="s">
        <v>785</v>
      </c>
      <c r="D96" s="27">
        <v>0</v>
      </c>
      <c r="E96" s="27">
        <v>1</v>
      </c>
      <c r="F96" s="27">
        <v>1</v>
      </c>
      <c r="G96" s="27">
        <v>0</v>
      </c>
      <c r="H96" s="8">
        <f>SUM('PACC - SNCC.F.053 (3)'!D96:G96)</f>
        <v>2</v>
      </c>
      <c r="I96" s="28">
        <v>26500</v>
      </c>
      <c r="J96" s="28">
        <f t="shared" si="6"/>
        <v>53000</v>
      </c>
      <c r="K96" s="9"/>
      <c r="L96" s="35" t="s">
        <v>17</v>
      </c>
      <c r="M96" s="38"/>
      <c r="N96" s="28"/>
      <c r="O96" s="33"/>
      <c r="T96" s="5" t="s">
        <v>111</v>
      </c>
      <c r="W96" s="13"/>
    </row>
    <row r="97" spans="1:23" x14ac:dyDescent="0.25">
      <c r="A97" s="29" t="s">
        <v>188</v>
      </c>
      <c r="B97" s="29" t="s">
        <v>752</v>
      </c>
      <c r="C97" s="39" t="s">
        <v>785</v>
      </c>
      <c r="D97" s="29">
        <v>0</v>
      </c>
      <c r="E97" s="29">
        <v>0</v>
      </c>
      <c r="F97" s="29">
        <v>0</v>
      </c>
      <c r="G97" s="29">
        <v>2</v>
      </c>
      <c r="H97" s="8">
        <f>SUM('PACC - SNCC.F.053 (3)'!D97:G97)</f>
        <v>2</v>
      </c>
      <c r="I97" s="31">
        <v>8000</v>
      </c>
      <c r="J97" s="31">
        <f t="shared" si="6"/>
        <v>16000</v>
      </c>
      <c r="K97" s="9"/>
      <c r="L97" s="36"/>
      <c r="M97" s="39"/>
      <c r="N97" s="31"/>
      <c r="O97" s="32"/>
      <c r="T97" s="5" t="s">
        <v>112</v>
      </c>
      <c r="W97" s="13"/>
    </row>
    <row r="98" spans="1:23" x14ac:dyDescent="0.25">
      <c r="A98" s="7" t="s">
        <v>189</v>
      </c>
      <c r="B98" s="7" t="s">
        <v>500</v>
      </c>
      <c r="C98" s="37" t="s">
        <v>785</v>
      </c>
      <c r="D98" s="7">
        <v>0</v>
      </c>
      <c r="E98" s="7">
        <v>18</v>
      </c>
      <c r="F98" s="7">
        <v>18</v>
      </c>
      <c r="G98" s="7">
        <v>0</v>
      </c>
      <c r="H98" s="8">
        <f>SUM('PACC - SNCC.F.053 (3)'!D98:G98)</f>
        <v>36</v>
      </c>
      <c r="I98" s="9">
        <v>224.2</v>
      </c>
      <c r="J98" s="9">
        <f t="shared" ref="J98:J120" si="7">H98*I98</f>
        <v>8071.2</v>
      </c>
      <c r="K98" s="9">
        <f t="shared" si="5"/>
        <v>21775.800000000003</v>
      </c>
      <c r="L98" s="34" t="s">
        <v>17</v>
      </c>
      <c r="M98" s="3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515</v>
      </c>
      <c r="C99" s="37" t="s">
        <v>785</v>
      </c>
      <c r="D99" s="7">
        <v>0</v>
      </c>
      <c r="E99" s="7">
        <v>0</v>
      </c>
      <c r="F99" s="7">
        <v>1</v>
      </c>
      <c r="G99" s="7">
        <v>0</v>
      </c>
      <c r="H99" s="8">
        <f>SUM('PACC - SNCC.F.053 (3)'!D99:G99)</f>
        <v>1</v>
      </c>
      <c r="I99" s="9">
        <v>3500</v>
      </c>
      <c r="J99" s="9">
        <f t="shared" si="7"/>
        <v>3500</v>
      </c>
      <c r="K99" s="9"/>
      <c r="L99" s="34" t="s">
        <v>17</v>
      </c>
      <c r="M99" s="3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561</v>
      </c>
      <c r="C100" s="37" t="s">
        <v>785</v>
      </c>
      <c r="D100" s="7">
        <v>16</v>
      </c>
      <c r="E100" s="7">
        <v>7</v>
      </c>
      <c r="F100" s="7">
        <v>7</v>
      </c>
      <c r="G100" s="7">
        <v>0</v>
      </c>
      <c r="H100" s="8">
        <f>SUM('PACC - SNCC.F.053 (3)'!D100:G100)</f>
        <v>30</v>
      </c>
      <c r="I100" s="9">
        <v>115.64</v>
      </c>
      <c r="J100" s="9">
        <f t="shared" si="7"/>
        <v>3469.2</v>
      </c>
      <c r="K100" s="9"/>
      <c r="L100" s="34" t="s">
        <v>17</v>
      </c>
      <c r="M100" s="3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563</v>
      </c>
      <c r="C101" s="37" t="s">
        <v>785</v>
      </c>
      <c r="D101" s="7">
        <v>26</v>
      </c>
      <c r="E101" s="7">
        <v>0</v>
      </c>
      <c r="F101" s="7">
        <v>0</v>
      </c>
      <c r="G101" s="7">
        <v>0</v>
      </c>
      <c r="H101" s="8">
        <f>SUM('PACC - SNCC.F.053 (3)'!D101:G101)</f>
        <v>26</v>
      </c>
      <c r="I101" s="9">
        <v>182.9</v>
      </c>
      <c r="J101" s="9">
        <f t="shared" si="7"/>
        <v>4755.4000000000005</v>
      </c>
      <c r="K101" s="9"/>
      <c r="L101" s="34" t="s">
        <v>17</v>
      </c>
      <c r="M101" s="3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564</v>
      </c>
      <c r="C102" s="37" t="s">
        <v>785</v>
      </c>
      <c r="D102" s="7">
        <v>3</v>
      </c>
      <c r="E102" s="7">
        <v>0</v>
      </c>
      <c r="F102" s="7">
        <v>0</v>
      </c>
      <c r="G102" s="7">
        <v>0</v>
      </c>
      <c r="H102" s="8">
        <f>SUM('PACC - SNCC.F.053 (3)'!D102:G102)</f>
        <v>3</v>
      </c>
      <c r="I102" s="9">
        <v>660</v>
      </c>
      <c r="J102" s="9">
        <f t="shared" si="7"/>
        <v>1980</v>
      </c>
      <c r="K102" s="9"/>
      <c r="L102" s="34" t="s">
        <v>17</v>
      </c>
      <c r="M102" s="37"/>
      <c r="N102" s="9"/>
      <c r="O102" s="7"/>
      <c r="T102" s="5" t="s">
        <v>117</v>
      </c>
      <c r="W102" s="13"/>
    </row>
    <row r="103" spans="1:23" x14ac:dyDescent="0.25">
      <c r="A103" s="7" t="s">
        <v>190</v>
      </c>
      <c r="B103" s="7" t="s">
        <v>546</v>
      </c>
      <c r="C103" s="37" t="s">
        <v>785</v>
      </c>
      <c r="D103" s="7">
        <v>50</v>
      </c>
      <c r="E103" s="7">
        <v>0</v>
      </c>
      <c r="F103" s="7">
        <v>0</v>
      </c>
      <c r="G103" s="7">
        <v>0</v>
      </c>
      <c r="H103" s="8">
        <f>SUM('PACC - SNCC.F.053 (3)'!D103:G103)</f>
        <v>50</v>
      </c>
      <c r="I103" s="9">
        <v>1.7345999999999997</v>
      </c>
      <c r="J103" s="9">
        <f t="shared" si="7"/>
        <v>86.72999999999999</v>
      </c>
      <c r="K103" s="9">
        <f t="shared" si="5"/>
        <v>198768.32519999999</v>
      </c>
      <c r="L103" s="34" t="s">
        <v>17</v>
      </c>
      <c r="M103" s="37" t="s">
        <v>796</v>
      </c>
      <c r="N103" s="9"/>
      <c r="O103" s="7"/>
      <c r="T103" s="5" t="s">
        <v>118</v>
      </c>
      <c r="W103" s="13"/>
    </row>
    <row r="104" spans="1:23" x14ac:dyDescent="0.25">
      <c r="A104" s="7" t="s">
        <v>190</v>
      </c>
      <c r="B104" s="7" t="s">
        <v>547</v>
      </c>
      <c r="C104" s="37" t="s">
        <v>785</v>
      </c>
      <c r="D104" s="7">
        <v>50</v>
      </c>
      <c r="E104" s="7">
        <v>0</v>
      </c>
      <c r="F104" s="7">
        <v>0</v>
      </c>
      <c r="G104" s="7">
        <v>0</v>
      </c>
      <c r="H104" s="8">
        <f>SUM('PACC - SNCC.F.053 (3)'!D104:G104)</f>
        <v>50</v>
      </c>
      <c r="I104" s="9">
        <v>2.5606</v>
      </c>
      <c r="J104" s="9">
        <f t="shared" si="7"/>
        <v>128.03</v>
      </c>
      <c r="K104" s="9"/>
      <c r="L104" s="34" t="s">
        <v>17</v>
      </c>
      <c r="M104" s="37" t="s">
        <v>796</v>
      </c>
      <c r="N104" s="9"/>
      <c r="O104" s="7"/>
      <c r="T104" s="5" t="s">
        <v>119</v>
      </c>
      <c r="W104" s="13"/>
    </row>
    <row r="105" spans="1:23" x14ac:dyDescent="0.25">
      <c r="A105" s="7" t="s">
        <v>190</v>
      </c>
      <c r="B105" s="7" t="s">
        <v>548</v>
      </c>
      <c r="C105" s="37" t="s">
        <v>785</v>
      </c>
      <c r="D105" s="7">
        <v>50</v>
      </c>
      <c r="E105" s="7">
        <v>0</v>
      </c>
      <c r="F105" s="7">
        <v>0</v>
      </c>
      <c r="G105" s="7">
        <v>0</v>
      </c>
      <c r="H105" s="8">
        <f>SUM('PACC - SNCC.F.053 (3)'!D105:G105)</f>
        <v>50</v>
      </c>
      <c r="I105" s="9">
        <v>3.7760000000000002</v>
      </c>
      <c r="J105" s="9">
        <f t="shared" si="7"/>
        <v>188.8</v>
      </c>
      <c r="K105" s="9"/>
      <c r="L105" s="34" t="s">
        <v>17</v>
      </c>
      <c r="M105" s="37" t="s">
        <v>796</v>
      </c>
      <c r="N105" s="9"/>
      <c r="O105" s="7"/>
      <c r="T105" s="5" t="s">
        <v>120</v>
      </c>
      <c r="W105" s="13"/>
    </row>
    <row r="106" spans="1:23" x14ac:dyDescent="0.25">
      <c r="A106" s="7" t="s">
        <v>190</v>
      </c>
      <c r="B106" s="7" t="s">
        <v>565</v>
      </c>
      <c r="C106" s="37" t="s">
        <v>785</v>
      </c>
      <c r="D106" s="7">
        <v>21</v>
      </c>
      <c r="E106" s="7">
        <v>5</v>
      </c>
      <c r="F106" s="7">
        <v>17</v>
      </c>
      <c r="G106" s="7">
        <v>0</v>
      </c>
      <c r="H106" s="8">
        <f>SUM('PACC - SNCC.F.053 (3)'!D106:G106)</f>
        <v>43</v>
      </c>
      <c r="I106" s="9">
        <v>22.42</v>
      </c>
      <c r="J106" s="9">
        <f t="shared" si="7"/>
        <v>964.06000000000006</v>
      </c>
      <c r="K106" s="9"/>
      <c r="L106" s="34" t="s">
        <v>17</v>
      </c>
      <c r="M106" s="37" t="s">
        <v>796</v>
      </c>
      <c r="N106" s="9"/>
      <c r="O106" s="7"/>
      <c r="T106" s="5" t="s">
        <v>121</v>
      </c>
      <c r="W106" s="13"/>
    </row>
    <row r="107" spans="1:23" x14ac:dyDescent="0.25">
      <c r="A107" s="7" t="s">
        <v>190</v>
      </c>
      <c r="B107" s="7" t="s">
        <v>567</v>
      </c>
      <c r="C107" s="37" t="s">
        <v>785</v>
      </c>
      <c r="D107" s="7">
        <v>30</v>
      </c>
      <c r="E107" s="7">
        <v>1</v>
      </c>
      <c r="F107" s="7">
        <v>3</v>
      </c>
      <c r="G107" s="7">
        <v>1</v>
      </c>
      <c r="H107" s="8">
        <f>SUM('PACC - SNCC.F.053 (3)'!D107:G107)</f>
        <v>35</v>
      </c>
      <c r="I107" s="9">
        <v>29.5</v>
      </c>
      <c r="J107" s="9">
        <f t="shared" si="7"/>
        <v>1032.5</v>
      </c>
      <c r="K107" s="9"/>
      <c r="L107" s="34" t="s">
        <v>17</v>
      </c>
      <c r="M107" s="37" t="s">
        <v>796</v>
      </c>
      <c r="N107" s="9"/>
      <c r="O107" s="7"/>
      <c r="T107" s="5" t="s">
        <v>122</v>
      </c>
    </row>
    <row r="108" spans="1:23" x14ac:dyDescent="0.25">
      <c r="A108" s="7" t="s">
        <v>190</v>
      </c>
      <c r="B108" s="7" t="s">
        <v>568</v>
      </c>
      <c r="C108" s="37" t="s">
        <v>790</v>
      </c>
      <c r="D108" s="7">
        <v>64</v>
      </c>
      <c r="E108" s="7">
        <v>10</v>
      </c>
      <c r="F108" s="7">
        <v>25</v>
      </c>
      <c r="G108" s="7">
        <v>9</v>
      </c>
      <c r="H108" s="8">
        <f>SUM('PACC - SNCC.F.053 (3)'!D108:G108)</f>
        <v>108</v>
      </c>
      <c r="I108" s="9">
        <v>1.3805999999999998</v>
      </c>
      <c r="J108" s="9">
        <f t="shared" si="7"/>
        <v>149.10479999999998</v>
      </c>
      <c r="K108" s="9"/>
      <c r="L108" s="34" t="s">
        <v>17</v>
      </c>
      <c r="M108" s="37" t="s">
        <v>796</v>
      </c>
      <c r="N108" s="9"/>
      <c r="O108" s="7"/>
      <c r="T108" s="5" t="s">
        <v>123</v>
      </c>
    </row>
    <row r="109" spans="1:23" x14ac:dyDescent="0.25">
      <c r="A109" s="7" t="s">
        <v>190</v>
      </c>
      <c r="B109" s="7" t="s">
        <v>569</v>
      </c>
      <c r="C109" s="37" t="s">
        <v>790</v>
      </c>
      <c r="D109" s="7">
        <v>64</v>
      </c>
      <c r="E109" s="7">
        <v>16</v>
      </c>
      <c r="F109" s="7">
        <v>24</v>
      </c>
      <c r="G109" s="7">
        <v>9</v>
      </c>
      <c r="H109" s="8">
        <f>SUM('PACC - SNCC.F.053 (3)'!D109:G109)</f>
        <v>113</v>
      </c>
      <c r="I109" s="9">
        <v>2.0649999999999999</v>
      </c>
      <c r="J109" s="9">
        <f t="shared" si="7"/>
        <v>233.345</v>
      </c>
      <c r="K109" s="9"/>
      <c r="L109" s="34" t="s">
        <v>17</v>
      </c>
      <c r="M109" s="37" t="s">
        <v>796</v>
      </c>
      <c r="N109" s="9"/>
      <c r="O109" s="7"/>
      <c r="T109" s="5" t="s">
        <v>124</v>
      </c>
    </row>
    <row r="110" spans="1:23" x14ac:dyDescent="0.25">
      <c r="A110" s="7" t="s">
        <v>190</v>
      </c>
      <c r="B110" s="7" t="s">
        <v>570</v>
      </c>
      <c r="C110" s="37" t="s">
        <v>790</v>
      </c>
      <c r="D110" s="7">
        <v>60</v>
      </c>
      <c r="E110" s="7">
        <v>13</v>
      </c>
      <c r="F110" s="7">
        <v>25</v>
      </c>
      <c r="G110" s="7">
        <v>8</v>
      </c>
      <c r="H110" s="8">
        <f>SUM('PACC - SNCC.F.053 (3)'!D110:G110)</f>
        <v>106</v>
      </c>
      <c r="I110" s="9">
        <v>6.8794000000000013</v>
      </c>
      <c r="J110" s="9">
        <f t="shared" si="7"/>
        <v>729.21640000000014</v>
      </c>
      <c r="K110" s="9"/>
      <c r="L110" s="34" t="s">
        <v>17</v>
      </c>
      <c r="M110" s="37" t="s">
        <v>796</v>
      </c>
      <c r="N110" s="9"/>
      <c r="O110" s="7"/>
      <c r="T110" s="5" t="s">
        <v>125</v>
      </c>
    </row>
    <row r="111" spans="1:23" x14ac:dyDescent="0.25">
      <c r="A111" s="7" t="s">
        <v>190</v>
      </c>
      <c r="B111" s="7" t="s">
        <v>571</v>
      </c>
      <c r="C111" s="37" t="s">
        <v>785</v>
      </c>
      <c r="D111" s="7">
        <v>25</v>
      </c>
      <c r="E111" s="7">
        <v>2</v>
      </c>
      <c r="F111" s="7">
        <v>7</v>
      </c>
      <c r="G111" s="7">
        <v>2</v>
      </c>
      <c r="H111" s="8">
        <f>SUM('PACC - SNCC.F.053 (3)'!D111:G111)</f>
        <v>36</v>
      </c>
      <c r="I111" s="9">
        <v>11.8</v>
      </c>
      <c r="J111" s="9">
        <f t="shared" si="7"/>
        <v>424.8</v>
      </c>
      <c r="K111" s="9"/>
      <c r="L111" s="34" t="s">
        <v>17</v>
      </c>
      <c r="M111" s="37" t="s">
        <v>796</v>
      </c>
      <c r="N111" s="9"/>
      <c r="O111" s="7"/>
      <c r="T111" s="5" t="s">
        <v>126</v>
      </c>
    </row>
    <row r="112" spans="1:23" x14ac:dyDescent="0.25">
      <c r="A112" s="7" t="s">
        <v>190</v>
      </c>
      <c r="B112" s="7" t="s">
        <v>572</v>
      </c>
      <c r="C112" s="37" t="s">
        <v>785</v>
      </c>
      <c r="D112" s="7">
        <v>5</v>
      </c>
      <c r="E112" s="7">
        <v>0</v>
      </c>
      <c r="F112" s="7">
        <v>1</v>
      </c>
      <c r="G112" s="7">
        <v>0</v>
      </c>
      <c r="H112" s="8">
        <f>SUM('PACC - SNCC.F.053 (3)'!D112:G112)</f>
        <v>6</v>
      </c>
      <c r="I112" s="9">
        <v>35.4</v>
      </c>
      <c r="J112" s="9">
        <f t="shared" si="7"/>
        <v>212.39999999999998</v>
      </c>
      <c r="K112" s="9"/>
      <c r="L112" s="34" t="s">
        <v>17</v>
      </c>
      <c r="M112" s="37" t="s">
        <v>796</v>
      </c>
      <c r="N112" s="9"/>
      <c r="O112" s="7"/>
      <c r="T112" s="5" t="s">
        <v>127</v>
      </c>
    </row>
    <row r="113" spans="1:20" x14ac:dyDescent="0.25">
      <c r="A113" s="7" t="s">
        <v>190</v>
      </c>
      <c r="B113" s="7" t="s">
        <v>575</v>
      </c>
      <c r="C113" s="37" t="s">
        <v>785</v>
      </c>
      <c r="D113" s="7">
        <v>10</v>
      </c>
      <c r="E113" s="7">
        <v>5</v>
      </c>
      <c r="F113" s="7">
        <v>5</v>
      </c>
      <c r="G113" s="7">
        <v>0</v>
      </c>
      <c r="H113" s="8">
        <f>SUM('PACC - SNCC.F.053 (3)'!D113:G113)</f>
        <v>20</v>
      </c>
      <c r="I113" s="9">
        <v>78.239999999999995</v>
      </c>
      <c r="J113" s="9">
        <f t="shared" si="7"/>
        <v>1564.8</v>
      </c>
      <c r="K113" s="9"/>
      <c r="L113" s="34" t="s">
        <v>17</v>
      </c>
      <c r="M113" s="37" t="s">
        <v>796</v>
      </c>
      <c r="N113" s="9"/>
      <c r="O113" s="7"/>
      <c r="T113" s="5" t="s">
        <v>128</v>
      </c>
    </row>
    <row r="114" spans="1:20" x14ac:dyDescent="0.25">
      <c r="A114" s="7" t="s">
        <v>190</v>
      </c>
      <c r="B114" s="7" t="s">
        <v>576</v>
      </c>
      <c r="C114" s="37" t="s">
        <v>785</v>
      </c>
      <c r="D114" s="7">
        <v>10</v>
      </c>
      <c r="E114" s="7">
        <v>5</v>
      </c>
      <c r="F114" s="7">
        <v>5</v>
      </c>
      <c r="G114" s="7">
        <v>1</v>
      </c>
      <c r="H114" s="8">
        <f>SUM('PACC - SNCC.F.053 (3)'!D114:G114)</f>
        <v>21</v>
      </c>
      <c r="I114" s="9">
        <v>100.3</v>
      </c>
      <c r="J114" s="9">
        <f t="shared" si="7"/>
        <v>2106.2999999999997</v>
      </c>
      <c r="K114" s="9"/>
      <c r="L114" s="34" t="s">
        <v>17</v>
      </c>
      <c r="M114" s="37" t="s">
        <v>796</v>
      </c>
      <c r="N114" s="9"/>
      <c r="O114" s="7"/>
      <c r="T114" s="5" t="s">
        <v>129</v>
      </c>
    </row>
    <row r="115" spans="1:20" x14ac:dyDescent="0.25">
      <c r="A115" s="7" t="s">
        <v>190</v>
      </c>
      <c r="B115" s="7" t="s">
        <v>577</v>
      </c>
      <c r="C115" s="37" t="s">
        <v>785</v>
      </c>
      <c r="D115" s="7">
        <v>14</v>
      </c>
      <c r="E115" s="7">
        <v>5</v>
      </c>
      <c r="F115" s="7">
        <v>6</v>
      </c>
      <c r="G115" s="7">
        <v>0</v>
      </c>
      <c r="H115" s="8">
        <f>SUM('PACC - SNCC.F.053 (3)'!D115:G115)</f>
        <v>25</v>
      </c>
      <c r="I115" s="9">
        <v>123.90000000000002</v>
      </c>
      <c r="J115" s="9">
        <f t="shared" si="7"/>
        <v>3097.5000000000005</v>
      </c>
      <c r="K115" s="9"/>
      <c r="L115" s="34" t="s">
        <v>17</v>
      </c>
      <c r="M115" s="37" t="s">
        <v>796</v>
      </c>
      <c r="N115" s="9"/>
      <c r="O115" s="7"/>
      <c r="T115" s="5" t="s">
        <v>130</v>
      </c>
    </row>
    <row r="116" spans="1:20" x14ac:dyDescent="0.25">
      <c r="A116" s="7" t="s">
        <v>190</v>
      </c>
      <c r="B116" s="7" t="s">
        <v>578</v>
      </c>
      <c r="C116" s="37" t="s">
        <v>785</v>
      </c>
      <c r="D116" s="7">
        <v>26</v>
      </c>
      <c r="E116" s="7">
        <v>8</v>
      </c>
      <c r="F116" s="7">
        <v>15</v>
      </c>
      <c r="G116" s="7">
        <v>8</v>
      </c>
      <c r="H116" s="8">
        <f>SUM('PACC - SNCC.F.053 (3)'!D116:G116)</f>
        <v>57</v>
      </c>
      <c r="I116" s="9">
        <v>129.80000000000001</v>
      </c>
      <c r="J116" s="9">
        <f t="shared" si="7"/>
        <v>7398.6</v>
      </c>
      <c r="K116" s="9"/>
      <c r="L116" s="34" t="s">
        <v>17</v>
      </c>
      <c r="M116" s="37" t="s">
        <v>796</v>
      </c>
      <c r="N116" s="9"/>
      <c r="O116" s="7"/>
      <c r="T116" s="5" t="s">
        <v>131</v>
      </c>
    </row>
    <row r="117" spans="1:20" x14ac:dyDescent="0.25">
      <c r="A117" s="7" t="s">
        <v>190</v>
      </c>
      <c r="B117" s="7" t="s">
        <v>579</v>
      </c>
      <c r="C117" s="37" t="s">
        <v>785</v>
      </c>
      <c r="D117" s="7">
        <v>32</v>
      </c>
      <c r="E117" s="7">
        <v>12</v>
      </c>
      <c r="F117" s="7">
        <v>16</v>
      </c>
      <c r="G117" s="7">
        <v>8</v>
      </c>
      <c r="H117" s="8">
        <f>SUM('PACC - SNCC.F.053 (3)'!D117:G117)</f>
        <v>68</v>
      </c>
      <c r="I117" s="9">
        <v>182.9</v>
      </c>
      <c r="J117" s="9">
        <f t="shared" si="7"/>
        <v>12437.2</v>
      </c>
      <c r="K117" s="9"/>
      <c r="L117" s="34" t="s">
        <v>17</v>
      </c>
      <c r="M117" s="37" t="s">
        <v>796</v>
      </c>
      <c r="N117" s="9"/>
      <c r="O117" s="7"/>
      <c r="T117" s="5" t="s">
        <v>132</v>
      </c>
    </row>
    <row r="118" spans="1:20" x14ac:dyDescent="0.25">
      <c r="A118" s="7" t="s">
        <v>190</v>
      </c>
      <c r="B118" s="7" t="s">
        <v>580</v>
      </c>
      <c r="C118" s="37" t="s">
        <v>785</v>
      </c>
      <c r="D118" s="7">
        <v>64</v>
      </c>
      <c r="E118" s="7">
        <v>20</v>
      </c>
      <c r="F118" s="7">
        <v>20</v>
      </c>
      <c r="G118" s="7">
        <v>0</v>
      </c>
      <c r="H118" s="8">
        <f>SUM('PACC - SNCC.F.053 (3)'!D118:G118)</f>
        <v>104</v>
      </c>
      <c r="I118" s="9">
        <v>47.79</v>
      </c>
      <c r="J118" s="9">
        <f t="shared" si="7"/>
        <v>4970.16</v>
      </c>
      <c r="K118" s="9"/>
      <c r="L118" s="34" t="s">
        <v>17</v>
      </c>
      <c r="M118" s="37" t="s">
        <v>796</v>
      </c>
      <c r="N118" s="9"/>
      <c r="O118" s="7"/>
      <c r="T118" s="5" t="s">
        <v>133</v>
      </c>
    </row>
    <row r="119" spans="1:20" x14ac:dyDescent="0.25">
      <c r="A119" s="7" t="s">
        <v>190</v>
      </c>
      <c r="B119" s="7" t="s">
        <v>581</v>
      </c>
      <c r="C119" s="37" t="s">
        <v>785</v>
      </c>
      <c r="D119" s="7">
        <v>91</v>
      </c>
      <c r="E119" s="7">
        <v>2</v>
      </c>
      <c r="F119" s="7">
        <v>74</v>
      </c>
      <c r="G119" s="7">
        <v>6</v>
      </c>
      <c r="H119" s="8">
        <f>SUM('PACC - SNCC.F.053 (3)'!D119:G119)</f>
        <v>173</v>
      </c>
      <c r="I119" s="9">
        <v>197</v>
      </c>
      <c r="J119" s="9">
        <f t="shared" si="7"/>
        <v>34081</v>
      </c>
      <c r="K119" s="9"/>
      <c r="L119" s="34" t="s">
        <v>17</v>
      </c>
      <c r="M119" s="37" t="s">
        <v>796</v>
      </c>
      <c r="N119" s="9"/>
      <c r="O119" s="7"/>
      <c r="T119" s="5" t="s">
        <v>134</v>
      </c>
    </row>
    <row r="120" spans="1:20" x14ac:dyDescent="0.25">
      <c r="A120" s="7" t="s">
        <v>190</v>
      </c>
      <c r="B120" s="7" t="s">
        <v>582</v>
      </c>
      <c r="C120" s="37" t="s">
        <v>785</v>
      </c>
      <c r="D120" s="7">
        <v>15</v>
      </c>
      <c r="E120" s="7">
        <v>5</v>
      </c>
      <c r="F120" s="7">
        <v>6</v>
      </c>
      <c r="G120" s="7">
        <v>3</v>
      </c>
      <c r="H120" s="8">
        <f>SUM('PACC - SNCC.F.053 (3)'!D120:G120)</f>
        <v>29</v>
      </c>
      <c r="I120" s="9">
        <v>27.73</v>
      </c>
      <c r="J120" s="9">
        <f t="shared" si="7"/>
        <v>804.17</v>
      </c>
      <c r="K120" s="9"/>
      <c r="L120" s="34" t="s">
        <v>17</v>
      </c>
      <c r="M120" s="37" t="s">
        <v>796</v>
      </c>
      <c r="N120" s="9"/>
      <c r="O120" s="7"/>
      <c r="T120" s="5" t="s">
        <v>135</v>
      </c>
    </row>
    <row r="121" spans="1:20" x14ac:dyDescent="0.25">
      <c r="A121" s="7" t="s">
        <v>190</v>
      </c>
      <c r="B121" s="7" t="s">
        <v>583</v>
      </c>
      <c r="C121" s="37" t="s">
        <v>790</v>
      </c>
      <c r="D121" s="7">
        <v>7</v>
      </c>
      <c r="E121" s="7">
        <v>1</v>
      </c>
      <c r="F121" s="7">
        <v>2</v>
      </c>
      <c r="G121" s="7">
        <v>0</v>
      </c>
      <c r="H121" s="8">
        <f>SUM('PACC - SNCC.F.053 (3)'!D121:G121)</f>
        <v>10</v>
      </c>
      <c r="I121" s="9">
        <v>35.4</v>
      </c>
      <c r="J121" s="9">
        <f t="shared" ref="J121:J152" si="8">+H121*I121</f>
        <v>354</v>
      </c>
      <c r="K121" s="9"/>
      <c r="L121" s="34" t="s">
        <v>17</v>
      </c>
      <c r="M121" s="37" t="s">
        <v>796</v>
      </c>
      <c r="N121" s="9"/>
      <c r="O121" s="7"/>
      <c r="T121" s="5" t="s">
        <v>136</v>
      </c>
    </row>
    <row r="122" spans="1:20" x14ac:dyDescent="0.25">
      <c r="A122" s="7" t="s">
        <v>190</v>
      </c>
      <c r="B122" s="7" t="s">
        <v>584</v>
      </c>
      <c r="C122" s="37" t="s">
        <v>790</v>
      </c>
      <c r="D122" s="7">
        <v>58</v>
      </c>
      <c r="E122" s="7">
        <v>34</v>
      </c>
      <c r="F122" s="7">
        <v>50</v>
      </c>
      <c r="G122" s="7">
        <v>22</v>
      </c>
      <c r="H122" s="8">
        <f>SUM('PACC - SNCC.F.053 (3)'!D122:G122)</f>
        <v>164</v>
      </c>
      <c r="I122" s="9">
        <v>7.08</v>
      </c>
      <c r="J122" s="9">
        <f t="shared" si="8"/>
        <v>1161.1200000000001</v>
      </c>
      <c r="K122" s="9"/>
      <c r="L122" s="34" t="s">
        <v>17</v>
      </c>
      <c r="M122" s="37" t="s">
        <v>796</v>
      </c>
      <c r="N122" s="9"/>
      <c r="O122" s="7"/>
      <c r="T122" s="5" t="s">
        <v>137</v>
      </c>
    </row>
    <row r="123" spans="1:20" x14ac:dyDescent="0.25">
      <c r="A123" s="7" t="s">
        <v>190</v>
      </c>
      <c r="B123" s="7" t="s">
        <v>585</v>
      </c>
      <c r="C123" s="37" t="s">
        <v>790</v>
      </c>
      <c r="D123" s="7">
        <v>46</v>
      </c>
      <c r="E123" s="7">
        <v>16</v>
      </c>
      <c r="F123" s="7">
        <v>33</v>
      </c>
      <c r="G123" s="7">
        <v>12</v>
      </c>
      <c r="H123" s="8">
        <f>SUM('PACC - SNCC.F.053 (3)'!D123:G123)</f>
        <v>107</v>
      </c>
      <c r="I123" s="9">
        <v>25.370000000000005</v>
      </c>
      <c r="J123" s="9">
        <f t="shared" si="8"/>
        <v>2714.5900000000006</v>
      </c>
      <c r="K123" s="9"/>
      <c r="L123" s="34" t="s">
        <v>17</v>
      </c>
      <c r="M123" s="37" t="s">
        <v>796</v>
      </c>
      <c r="N123" s="9"/>
      <c r="O123" s="7"/>
      <c r="T123" s="5" t="s">
        <v>138</v>
      </c>
    </row>
    <row r="124" spans="1:20" x14ac:dyDescent="0.25">
      <c r="A124" s="7" t="s">
        <v>190</v>
      </c>
      <c r="B124" s="7" t="s">
        <v>586</v>
      </c>
      <c r="C124" s="37" t="s">
        <v>785</v>
      </c>
      <c r="D124" s="7">
        <v>39</v>
      </c>
      <c r="E124" s="7">
        <v>19</v>
      </c>
      <c r="F124" s="7">
        <v>18</v>
      </c>
      <c r="G124" s="7">
        <v>13</v>
      </c>
      <c r="H124" s="8">
        <f>SUM('PACC - SNCC.F.053 (3)'!D124:G124)</f>
        <v>89</v>
      </c>
      <c r="I124" s="9">
        <v>23.600000000000005</v>
      </c>
      <c r="J124" s="9">
        <f t="shared" si="8"/>
        <v>2100.4000000000005</v>
      </c>
      <c r="K124" s="9"/>
      <c r="L124" s="34" t="s">
        <v>17</v>
      </c>
      <c r="M124" s="37" t="s">
        <v>796</v>
      </c>
      <c r="N124" s="9"/>
      <c r="O124" s="7"/>
      <c r="T124" s="5" t="s">
        <v>139</v>
      </c>
    </row>
    <row r="125" spans="1:20" x14ac:dyDescent="0.25">
      <c r="A125" s="7" t="s">
        <v>190</v>
      </c>
      <c r="B125" s="7" t="s">
        <v>587</v>
      </c>
      <c r="C125" s="37" t="s">
        <v>785</v>
      </c>
      <c r="D125" s="7">
        <v>14</v>
      </c>
      <c r="E125" s="7">
        <v>12</v>
      </c>
      <c r="F125" s="7">
        <v>0</v>
      </c>
      <c r="G125" s="7">
        <v>1</v>
      </c>
      <c r="H125" s="8">
        <f>SUM('PACC - SNCC.F.053 (3)'!D125:G125)</f>
        <v>27</v>
      </c>
      <c r="I125" s="9">
        <v>37.76</v>
      </c>
      <c r="J125" s="9">
        <f t="shared" si="8"/>
        <v>1019.52</v>
      </c>
      <c r="K125" s="9"/>
      <c r="L125" s="34" t="s">
        <v>17</v>
      </c>
      <c r="M125" s="37" t="s">
        <v>796</v>
      </c>
      <c r="N125" s="9"/>
      <c r="O125" s="7"/>
      <c r="T125" s="5" t="s">
        <v>140</v>
      </c>
    </row>
    <row r="126" spans="1:20" x14ac:dyDescent="0.25">
      <c r="A126" s="7" t="s">
        <v>190</v>
      </c>
      <c r="B126" s="7" t="s">
        <v>588</v>
      </c>
      <c r="C126" s="37" t="s">
        <v>785</v>
      </c>
      <c r="D126" s="7">
        <v>12</v>
      </c>
      <c r="E126" s="7">
        <v>7</v>
      </c>
      <c r="F126" s="7">
        <v>7</v>
      </c>
      <c r="G126" s="7">
        <v>0</v>
      </c>
      <c r="H126" s="8">
        <f>SUM('PACC - SNCC.F.053 (3)'!D126:G126)</f>
        <v>26</v>
      </c>
      <c r="I126" s="9">
        <v>56.64</v>
      </c>
      <c r="J126" s="9">
        <f t="shared" si="8"/>
        <v>1472.64</v>
      </c>
      <c r="K126" s="9"/>
      <c r="L126" s="34" t="s">
        <v>17</v>
      </c>
      <c r="M126" s="37" t="s">
        <v>796</v>
      </c>
      <c r="N126" s="9"/>
      <c r="O126" s="7"/>
      <c r="T126" s="5" t="s">
        <v>141</v>
      </c>
    </row>
    <row r="127" spans="1:20" x14ac:dyDescent="0.25">
      <c r="A127" s="7" t="s">
        <v>190</v>
      </c>
      <c r="B127" s="7" t="s">
        <v>589</v>
      </c>
      <c r="C127" s="37" t="s">
        <v>785</v>
      </c>
      <c r="D127" s="7">
        <v>138</v>
      </c>
      <c r="E127" s="7">
        <v>109</v>
      </c>
      <c r="F127" s="7">
        <v>101</v>
      </c>
      <c r="G127" s="7">
        <v>75</v>
      </c>
      <c r="H127" s="8">
        <f>SUM('PACC - SNCC.F.053 (3)'!D127:G127)</f>
        <v>423</v>
      </c>
      <c r="I127" s="9">
        <v>15</v>
      </c>
      <c r="J127" s="9">
        <f t="shared" si="8"/>
        <v>6345</v>
      </c>
      <c r="K127" s="9"/>
      <c r="L127" s="34" t="s">
        <v>17</v>
      </c>
      <c r="M127" s="37" t="s">
        <v>796</v>
      </c>
      <c r="N127" s="9"/>
      <c r="O127" s="7"/>
      <c r="T127" s="5" t="s">
        <v>142</v>
      </c>
    </row>
    <row r="128" spans="1:20" x14ac:dyDescent="0.25">
      <c r="A128" s="7" t="s">
        <v>190</v>
      </c>
      <c r="B128" s="7" t="s">
        <v>590</v>
      </c>
      <c r="C128" s="37" t="s">
        <v>785</v>
      </c>
      <c r="D128" s="7">
        <v>49</v>
      </c>
      <c r="E128" s="7">
        <v>27</v>
      </c>
      <c r="F128" s="7">
        <v>37</v>
      </c>
      <c r="G128" s="7">
        <v>7</v>
      </c>
      <c r="H128" s="8">
        <f>SUM('PACC - SNCC.F.053 (3)'!D128:G128)</f>
        <v>120</v>
      </c>
      <c r="I128" s="9">
        <v>15</v>
      </c>
      <c r="J128" s="9">
        <f t="shared" si="8"/>
        <v>1800</v>
      </c>
      <c r="K128" s="9"/>
      <c r="L128" s="34" t="s">
        <v>17</v>
      </c>
      <c r="M128" s="37" t="s">
        <v>796</v>
      </c>
      <c r="N128" s="9"/>
      <c r="O128" s="7"/>
      <c r="T128" s="5" t="s">
        <v>143</v>
      </c>
    </row>
    <row r="129" spans="1:20" x14ac:dyDescent="0.25">
      <c r="A129" s="7" t="s">
        <v>190</v>
      </c>
      <c r="B129" s="7" t="s">
        <v>591</v>
      </c>
      <c r="C129" s="37" t="s">
        <v>785</v>
      </c>
      <c r="D129" s="7">
        <v>100</v>
      </c>
      <c r="E129" s="7">
        <v>88</v>
      </c>
      <c r="F129" s="7">
        <v>94</v>
      </c>
      <c r="G129" s="7">
        <v>62</v>
      </c>
      <c r="H129" s="8">
        <f>SUM('PACC - SNCC.F.053 (3)'!D129:G129)</f>
        <v>344</v>
      </c>
      <c r="I129" s="9">
        <v>15</v>
      </c>
      <c r="J129" s="9">
        <f t="shared" si="8"/>
        <v>5160</v>
      </c>
      <c r="K129" s="9"/>
      <c r="L129" s="34" t="s">
        <v>17</v>
      </c>
      <c r="M129" s="37" t="s">
        <v>796</v>
      </c>
      <c r="N129" s="9"/>
      <c r="O129" s="7"/>
      <c r="T129" s="5" t="s">
        <v>144</v>
      </c>
    </row>
    <row r="130" spans="1:20" x14ac:dyDescent="0.25">
      <c r="A130" s="7" t="s">
        <v>190</v>
      </c>
      <c r="B130" s="7" t="s">
        <v>599</v>
      </c>
      <c r="C130" s="37" t="s">
        <v>785</v>
      </c>
      <c r="D130" s="7">
        <v>46</v>
      </c>
      <c r="E130" s="7">
        <v>16</v>
      </c>
      <c r="F130" s="7">
        <v>116</v>
      </c>
      <c r="G130" s="7">
        <v>3</v>
      </c>
      <c r="H130" s="8">
        <f>SUM('PACC - SNCC.F.053 (3)'!D130:G130)</f>
        <v>181</v>
      </c>
      <c r="I130" s="9">
        <v>33.04</v>
      </c>
      <c r="J130" s="9">
        <f t="shared" si="8"/>
        <v>5980.24</v>
      </c>
      <c r="K130" s="9"/>
      <c r="L130" s="34" t="s">
        <v>17</v>
      </c>
      <c r="M130" s="37" t="s">
        <v>796</v>
      </c>
      <c r="N130" s="9"/>
      <c r="O130" s="7"/>
      <c r="T130" s="5" t="s">
        <v>145</v>
      </c>
    </row>
    <row r="131" spans="1:20" x14ac:dyDescent="0.25">
      <c r="A131" s="7" t="s">
        <v>190</v>
      </c>
      <c r="B131" s="7" t="s">
        <v>600</v>
      </c>
      <c r="C131" s="37" t="s">
        <v>785</v>
      </c>
      <c r="D131" s="7">
        <v>1340</v>
      </c>
      <c r="E131" s="7">
        <v>1204</v>
      </c>
      <c r="F131" s="7">
        <v>1098</v>
      </c>
      <c r="G131" s="7">
        <v>1154</v>
      </c>
      <c r="H131" s="8">
        <f>SUM('PACC - SNCC.F.053 (3)'!D131:G131)</f>
        <v>4796</v>
      </c>
      <c r="I131" s="9">
        <v>1.9469999999999998</v>
      </c>
      <c r="J131" s="9">
        <f t="shared" si="8"/>
        <v>9337.8119999999999</v>
      </c>
      <c r="K131" s="9"/>
      <c r="L131" s="34" t="s">
        <v>17</v>
      </c>
      <c r="M131" s="37" t="s">
        <v>796</v>
      </c>
      <c r="N131" s="9"/>
      <c r="O131" s="7"/>
      <c r="T131" s="5" t="s">
        <v>146</v>
      </c>
    </row>
    <row r="132" spans="1:20" x14ac:dyDescent="0.25">
      <c r="A132" s="7" t="s">
        <v>190</v>
      </c>
      <c r="B132" s="7" t="s">
        <v>601</v>
      </c>
      <c r="C132" s="37" t="s">
        <v>785</v>
      </c>
      <c r="D132" s="7">
        <v>40</v>
      </c>
      <c r="E132" s="7">
        <v>20</v>
      </c>
      <c r="F132" s="7">
        <v>20</v>
      </c>
      <c r="G132" s="7">
        <v>0</v>
      </c>
      <c r="H132" s="8">
        <f>SUM('PACC - SNCC.F.053 (3)'!D132:G132)</f>
        <v>80</v>
      </c>
      <c r="I132" s="9">
        <v>2.3010000000000002</v>
      </c>
      <c r="J132" s="9">
        <f t="shared" si="8"/>
        <v>184.08</v>
      </c>
      <c r="K132" s="9"/>
      <c r="L132" s="34" t="s">
        <v>17</v>
      </c>
      <c r="M132" s="37" t="s">
        <v>796</v>
      </c>
      <c r="N132" s="9"/>
      <c r="O132" s="7"/>
      <c r="T132" s="5" t="s">
        <v>147</v>
      </c>
    </row>
    <row r="133" spans="1:20" x14ac:dyDescent="0.25">
      <c r="A133" s="7" t="s">
        <v>190</v>
      </c>
      <c r="B133" s="7" t="s">
        <v>602</v>
      </c>
      <c r="C133" s="37" t="s">
        <v>785</v>
      </c>
      <c r="D133" s="7">
        <v>154</v>
      </c>
      <c r="E133" s="7">
        <v>30</v>
      </c>
      <c r="F133" s="7">
        <v>52</v>
      </c>
      <c r="G133" s="7">
        <v>30</v>
      </c>
      <c r="H133" s="8">
        <f>SUM('PACC - SNCC.F.053 (3)'!D133:G133)</f>
        <v>266</v>
      </c>
      <c r="I133" s="9">
        <v>2.6549999999999998</v>
      </c>
      <c r="J133" s="9">
        <f t="shared" si="8"/>
        <v>706.2299999999999</v>
      </c>
      <c r="K133" s="9"/>
      <c r="L133" s="34" t="s">
        <v>17</v>
      </c>
      <c r="M133" s="37" t="s">
        <v>796</v>
      </c>
      <c r="N133" s="9"/>
      <c r="O133" s="7"/>
      <c r="T133" s="5" t="s">
        <v>148</v>
      </c>
    </row>
    <row r="134" spans="1:20" x14ac:dyDescent="0.25">
      <c r="A134" s="7" t="s">
        <v>190</v>
      </c>
      <c r="B134" s="7" t="s">
        <v>603</v>
      </c>
      <c r="C134" s="37" t="s">
        <v>785</v>
      </c>
      <c r="D134" s="7">
        <v>67</v>
      </c>
      <c r="E134" s="7">
        <v>0</v>
      </c>
      <c r="F134" s="7">
        <v>10</v>
      </c>
      <c r="G134" s="7">
        <v>6</v>
      </c>
      <c r="H134" s="8">
        <f>SUM('PACC - SNCC.F.053 (3)'!D134:G134)</f>
        <v>83</v>
      </c>
      <c r="I134" s="9">
        <v>88.5</v>
      </c>
      <c r="J134" s="9">
        <f t="shared" si="8"/>
        <v>7345.5</v>
      </c>
      <c r="K134" s="9"/>
      <c r="L134" s="34" t="s">
        <v>17</v>
      </c>
      <c r="M134" s="37" t="s">
        <v>796</v>
      </c>
      <c r="N134" s="9"/>
      <c r="O134" s="7"/>
      <c r="T134" s="5" t="s">
        <v>149</v>
      </c>
    </row>
    <row r="135" spans="1:20" x14ac:dyDescent="0.25">
      <c r="A135" s="7" t="s">
        <v>190</v>
      </c>
      <c r="B135" s="7" t="s">
        <v>604</v>
      </c>
      <c r="C135" s="37" t="s">
        <v>790</v>
      </c>
      <c r="D135" s="7">
        <v>40</v>
      </c>
      <c r="E135" s="7">
        <v>27</v>
      </c>
      <c r="F135" s="7">
        <v>31</v>
      </c>
      <c r="G135" s="7">
        <v>21</v>
      </c>
      <c r="H135" s="8">
        <f>SUM('PACC - SNCC.F.053 (3)'!D135:G135)</f>
        <v>119</v>
      </c>
      <c r="I135" s="9">
        <v>64.900000000000006</v>
      </c>
      <c r="J135" s="9">
        <f t="shared" si="8"/>
        <v>7723.1</v>
      </c>
      <c r="K135" s="9"/>
      <c r="L135" s="34" t="s">
        <v>17</v>
      </c>
      <c r="M135" s="37" t="s">
        <v>796</v>
      </c>
      <c r="N135" s="9"/>
      <c r="O135" s="7"/>
      <c r="T135" s="5" t="s">
        <v>150</v>
      </c>
    </row>
    <row r="136" spans="1:20" x14ac:dyDescent="0.25">
      <c r="A136" s="7" t="s">
        <v>190</v>
      </c>
      <c r="B136" s="7" t="s">
        <v>605</v>
      </c>
      <c r="C136" s="37" t="s">
        <v>790</v>
      </c>
      <c r="D136" s="7">
        <v>46</v>
      </c>
      <c r="E136" s="7">
        <v>27</v>
      </c>
      <c r="F136" s="7">
        <v>33</v>
      </c>
      <c r="G136" s="7">
        <v>19</v>
      </c>
      <c r="H136" s="8">
        <f>SUM('PACC - SNCC.F.053 (3)'!D136:G136)</f>
        <v>125</v>
      </c>
      <c r="I136" s="9">
        <v>25.960000000000004</v>
      </c>
      <c r="J136" s="9">
        <f t="shared" si="8"/>
        <v>3245.0000000000005</v>
      </c>
      <c r="K136" s="9"/>
      <c r="L136" s="34" t="s">
        <v>17</v>
      </c>
      <c r="M136" s="37" t="s">
        <v>796</v>
      </c>
      <c r="N136" s="9"/>
      <c r="O136" s="7"/>
      <c r="T136" s="5" t="s">
        <v>151</v>
      </c>
    </row>
    <row r="137" spans="1:20" x14ac:dyDescent="0.25">
      <c r="A137" s="7" t="s">
        <v>190</v>
      </c>
      <c r="B137" s="7" t="s">
        <v>607</v>
      </c>
      <c r="C137" s="37" t="s">
        <v>790</v>
      </c>
      <c r="D137" s="7">
        <v>4</v>
      </c>
      <c r="E137" s="7">
        <v>1</v>
      </c>
      <c r="F137" s="7">
        <v>4</v>
      </c>
      <c r="G137" s="7">
        <v>0</v>
      </c>
      <c r="H137" s="8">
        <f>SUM('PACC - SNCC.F.053 (3)'!D137:G137)</f>
        <v>9</v>
      </c>
      <c r="I137" s="9">
        <v>100.3</v>
      </c>
      <c r="J137" s="9">
        <f t="shared" si="8"/>
        <v>902.69999999999993</v>
      </c>
      <c r="K137" s="9"/>
      <c r="L137" s="34" t="s">
        <v>17</v>
      </c>
      <c r="M137" s="37" t="s">
        <v>796</v>
      </c>
      <c r="N137" s="9"/>
      <c r="O137" s="7"/>
      <c r="T137" s="5" t="s">
        <v>152</v>
      </c>
    </row>
    <row r="138" spans="1:20" x14ac:dyDescent="0.25">
      <c r="A138" s="7" t="s">
        <v>190</v>
      </c>
      <c r="B138" s="7" t="s">
        <v>608</v>
      </c>
      <c r="C138" s="37" t="s">
        <v>785</v>
      </c>
      <c r="D138" s="7">
        <v>2</v>
      </c>
      <c r="E138" s="7">
        <v>1</v>
      </c>
      <c r="F138" s="7">
        <v>3</v>
      </c>
      <c r="G138" s="7">
        <v>0</v>
      </c>
      <c r="H138" s="8">
        <f>SUM('PACC - SNCC.F.053 (3)'!D138:G138)</f>
        <v>6</v>
      </c>
      <c r="I138" s="9">
        <v>601.79999999999995</v>
      </c>
      <c r="J138" s="9">
        <f t="shared" si="8"/>
        <v>3610.7999999999997</v>
      </c>
      <c r="K138" s="9"/>
      <c r="L138" s="34" t="s">
        <v>17</v>
      </c>
      <c r="M138" s="37" t="s">
        <v>796</v>
      </c>
      <c r="N138" s="9"/>
      <c r="O138" s="7"/>
      <c r="T138" s="5" t="s">
        <v>153</v>
      </c>
    </row>
    <row r="139" spans="1:20" x14ac:dyDescent="0.25">
      <c r="A139" s="7" t="s">
        <v>190</v>
      </c>
      <c r="B139" s="7" t="s">
        <v>609</v>
      </c>
      <c r="C139" s="37" t="s">
        <v>785</v>
      </c>
      <c r="D139" s="7">
        <v>14</v>
      </c>
      <c r="E139" s="7">
        <v>15</v>
      </c>
      <c r="F139" s="7">
        <v>13</v>
      </c>
      <c r="G139" s="7">
        <v>6</v>
      </c>
      <c r="H139" s="8">
        <f>SUM('PACC - SNCC.F.053 (3)'!D139:G139)</f>
        <v>48</v>
      </c>
      <c r="I139" s="9">
        <v>141.6</v>
      </c>
      <c r="J139" s="9">
        <f t="shared" si="8"/>
        <v>6796.7999999999993</v>
      </c>
      <c r="K139" s="9"/>
      <c r="L139" s="34" t="s">
        <v>17</v>
      </c>
      <c r="M139" s="37" t="s">
        <v>796</v>
      </c>
      <c r="N139" s="9"/>
      <c r="O139" s="7"/>
      <c r="T139" s="5" t="s">
        <v>154</v>
      </c>
    </row>
    <row r="140" spans="1:20" x14ac:dyDescent="0.25">
      <c r="A140" s="7" t="s">
        <v>190</v>
      </c>
      <c r="B140" s="7" t="s">
        <v>610</v>
      </c>
      <c r="C140" s="37" t="s">
        <v>785</v>
      </c>
      <c r="D140" s="7">
        <v>14</v>
      </c>
      <c r="E140" s="7">
        <v>0</v>
      </c>
      <c r="F140" s="7">
        <v>0</v>
      </c>
      <c r="G140" s="7">
        <v>0</v>
      </c>
      <c r="H140" s="8">
        <f>SUM('PACC - SNCC.F.053 (3)'!D140:G140)</f>
        <v>14</v>
      </c>
      <c r="I140" s="9">
        <v>29.5</v>
      </c>
      <c r="J140" s="9">
        <f t="shared" si="8"/>
        <v>413</v>
      </c>
      <c r="K140" s="9"/>
      <c r="L140" s="34" t="s">
        <v>17</v>
      </c>
      <c r="M140" s="37" t="s">
        <v>796</v>
      </c>
      <c r="N140" s="9"/>
      <c r="O140" s="7"/>
      <c r="T140" s="5" t="s">
        <v>155</v>
      </c>
    </row>
    <row r="141" spans="1:20" x14ac:dyDescent="0.25">
      <c r="A141" s="7" t="s">
        <v>190</v>
      </c>
      <c r="B141" s="7" t="s">
        <v>611</v>
      </c>
      <c r="C141" s="37" t="s">
        <v>785</v>
      </c>
      <c r="D141" s="7">
        <v>232</v>
      </c>
      <c r="E141" s="7">
        <v>214</v>
      </c>
      <c r="F141" s="7">
        <v>192</v>
      </c>
      <c r="G141" s="7">
        <v>222</v>
      </c>
      <c r="H141" s="8">
        <f>SUM('PACC - SNCC.F.053 (3)'!D141:G141)</f>
        <v>860</v>
      </c>
      <c r="I141" s="9">
        <v>4</v>
      </c>
      <c r="J141" s="9">
        <f t="shared" si="8"/>
        <v>3440</v>
      </c>
      <c r="K141" s="9"/>
      <c r="L141" s="34" t="s">
        <v>17</v>
      </c>
      <c r="M141" s="37" t="s">
        <v>796</v>
      </c>
      <c r="N141" s="9"/>
      <c r="O141" s="7"/>
      <c r="T141" s="5" t="s">
        <v>156</v>
      </c>
    </row>
    <row r="142" spans="1:20" x14ac:dyDescent="0.25">
      <c r="A142" s="7" t="s">
        <v>190</v>
      </c>
      <c r="B142" s="7" t="s">
        <v>612</v>
      </c>
      <c r="C142" s="37" t="s">
        <v>785</v>
      </c>
      <c r="D142" s="7">
        <v>86</v>
      </c>
      <c r="E142" s="7">
        <v>42</v>
      </c>
      <c r="F142" s="7">
        <v>76</v>
      </c>
      <c r="G142" s="7">
        <v>42</v>
      </c>
      <c r="H142" s="8">
        <f>SUM('PACC - SNCC.F.053 (3)'!D142:G142)</f>
        <v>246</v>
      </c>
      <c r="I142" s="9">
        <v>4</v>
      </c>
      <c r="J142" s="9">
        <f t="shared" si="8"/>
        <v>984</v>
      </c>
      <c r="K142" s="9"/>
      <c r="L142" s="34" t="s">
        <v>17</v>
      </c>
      <c r="M142" s="37" t="s">
        <v>796</v>
      </c>
      <c r="N142" s="9"/>
      <c r="O142" s="7"/>
      <c r="T142" s="5" t="s">
        <v>157</v>
      </c>
    </row>
    <row r="143" spans="1:20" x14ac:dyDescent="0.25">
      <c r="A143" s="7" t="s">
        <v>190</v>
      </c>
      <c r="B143" s="7" t="s">
        <v>613</v>
      </c>
      <c r="C143" s="37" t="s">
        <v>785</v>
      </c>
      <c r="D143" s="7">
        <v>33</v>
      </c>
      <c r="E143" s="7">
        <v>17</v>
      </c>
      <c r="F143" s="7">
        <v>31</v>
      </c>
      <c r="G143" s="7">
        <v>7</v>
      </c>
      <c r="H143" s="8">
        <f>SUM('PACC - SNCC.F.053 (3)'!D143:G143)</f>
        <v>88</v>
      </c>
      <c r="I143" s="9">
        <v>4</v>
      </c>
      <c r="J143" s="9">
        <f t="shared" si="8"/>
        <v>352</v>
      </c>
      <c r="K143" s="9"/>
      <c r="L143" s="34" t="s">
        <v>17</v>
      </c>
      <c r="M143" s="37" t="s">
        <v>796</v>
      </c>
      <c r="N143" s="9"/>
      <c r="O143" s="7"/>
      <c r="T143" s="5" t="s">
        <v>158</v>
      </c>
    </row>
    <row r="144" spans="1:20" x14ac:dyDescent="0.25">
      <c r="A144" s="7" t="s">
        <v>190</v>
      </c>
      <c r="B144" s="7" t="s">
        <v>616</v>
      </c>
      <c r="C144" s="37" t="s">
        <v>792</v>
      </c>
      <c r="D144" s="7">
        <v>1</v>
      </c>
      <c r="E144" s="7">
        <v>1</v>
      </c>
      <c r="F144" s="7">
        <v>1</v>
      </c>
      <c r="G144" s="7">
        <v>0</v>
      </c>
      <c r="H144" s="8">
        <f>SUM('PACC - SNCC.F.053 (3)'!D144:G144)</f>
        <v>3</v>
      </c>
      <c r="I144" s="9">
        <v>177</v>
      </c>
      <c r="J144" s="9">
        <f t="shared" si="8"/>
        <v>531</v>
      </c>
      <c r="K144" s="9"/>
      <c r="L144" s="34" t="s">
        <v>17</v>
      </c>
      <c r="M144" s="37" t="s">
        <v>796</v>
      </c>
      <c r="N144" s="9"/>
      <c r="O144" s="7"/>
      <c r="T144" s="5" t="s">
        <v>159</v>
      </c>
    </row>
    <row r="145" spans="1:20" x14ac:dyDescent="0.25">
      <c r="A145" s="7" t="s">
        <v>190</v>
      </c>
      <c r="B145" s="7" t="s">
        <v>617</v>
      </c>
      <c r="C145" s="37" t="s">
        <v>785</v>
      </c>
      <c r="D145" s="7">
        <v>122</v>
      </c>
      <c r="E145" s="7">
        <v>43</v>
      </c>
      <c r="F145" s="7">
        <v>67</v>
      </c>
      <c r="G145" s="7">
        <v>56</v>
      </c>
      <c r="H145" s="8">
        <f>SUM('PACC - SNCC.F.053 (3)'!D145:G145)</f>
        <v>288</v>
      </c>
      <c r="I145" s="9">
        <v>3</v>
      </c>
      <c r="J145" s="9">
        <f t="shared" si="8"/>
        <v>864</v>
      </c>
      <c r="K145" s="9"/>
      <c r="L145" s="34" t="s">
        <v>17</v>
      </c>
      <c r="M145" s="37" t="s">
        <v>796</v>
      </c>
      <c r="N145" s="9"/>
      <c r="O145" s="7"/>
      <c r="T145" s="5" t="s">
        <v>160</v>
      </c>
    </row>
    <row r="146" spans="1:20" x14ac:dyDescent="0.25">
      <c r="A146" s="7" t="s">
        <v>190</v>
      </c>
      <c r="B146" s="7" t="s">
        <v>618</v>
      </c>
      <c r="C146" s="37" t="s">
        <v>785</v>
      </c>
      <c r="D146" s="7">
        <v>11</v>
      </c>
      <c r="E146" s="7">
        <v>6</v>
      </c>
      <c r="F146" s="7">
        <v>7</v>
      </c>
      <c r="G146" s="7">
        <v>2</v>
      </c>
      <c r="H146" s="8">
        <f>SUM('PACC - SNCC.F.053 (3)'!D146:G146)</f>
        <v>26</v>
      </c>
      <c r="I146" s="9">
        <v>10.62</v>
      </c>
      <c r="J146" s="9">
        <f t="shared" si="8"/>
        <v>276.12</v>
      </c>
      <c r="K146" s="9"/>
      <c r="L146" s="34" t="s">
        <v>17</v>
      </c>
      <c r="M146" s="37" t="s">
        <v>796</v>
      </c>
      <c r="N146" s="9"/>
      <c r="O146" s="7"/>
      <c r="T146" s="5" t="s">
        <v>161</v>
      </c>
    </row>
    <row r="147" spans="1:20" x14ac:dyDescent="0.25">
      <c r="A147" s="7" t="s">
        <v>190</v>
      </c>
      <c r="B147" s="7" t="s">
        <v>619</v>
      </c>
      <c r="C147" s="37" t="s">
        <v>785</v>
      </c>
      <c r="D147" s="7">
        <v>7</v>
      </c>
      <c r="E147" s="7">
        <v>4</v>
      </c>
      <c r="F147" s="7">
        <v>8</v>
      </c>
      <c r="G147" s="7">
        <v>4</v>
      </c>
      <c r="H147" s="8">
        <f>SUM('PACC - SNCC.F.053 (3)'!D147:G147)</f>
        <v>23</v>
      </c>
      <c r="I147" s="9">
        <v>21.83</v>
      </c>
      <c r="J147" s="9">
        <f t="shared" si="8"/>
        <v>502.09</v>
      </c>
      <c r="K147" s="9"/>
      <c r="L147" s="34" t="s">
        <v>17</v>
      </c>
      <c r="M147" s="37" t="s">
        <v>796</v>
      </c>
      <c r="N147" s="9"/>
      <c r="O147" s="7"/>
      <c r="T147" s="5" t="s">
        <v>162</v>
      </c>
    </row>
    <row r="148" spans="1:20" x14ac:dyDescent="0.25">
      <c r="A148" s="7" t="s">
        <v>190</v>
      </c>
      <c r="B148" s="7" t="s">
        <v>621</v>
      </c>
      <c r="C148" s="37" t="s">
        <v>785</v>
      </c>
      <c r="D148" s="7">
        <v>7</v>
      </c>
      <c r="E148" s="7">
        <v>0</v>
      </c>
      <c r="F148" s="7">
        <v>3</v>
      </c>
      <c r="G148" s="7">
        <v>2</v>
      </c>
      <c r="H148" s="8">
        <f>SUM('PACC - SNCC.F.053 (3)'!D148:G148)</f>
        <v>12</v>
      </c>
      <c r="I148" s="9">
        <v>17.11</v>
      </c>
      <c r="J148" s="9">
        <f t="shared" si="8"/>
        <v>205.32</v>
      </c>
      <c r="K148" s="9"/>
      <c r="L148" s="34" t="s">
        <v>17</v>
      </c>
      <c r="M148" s="37" t="s">
        <v>796</v>
      </c>
      <c r="N148" s="9"/>
      <c r="O148" s="7"/>
      <c r="T148" s="5" t="s">
        <v>163</v>
      </c>
    </row>
    <row r="149" spans="1:20" x14ac:dyDescent="0.25">
      <c r="A149" s="7" t="s">
        <v>190</v>
      </c>
      <c r="B149" s="7" t="s">
        <v>622</v>
      </c>
      <c r="C149" s="37" t="s">
        <v>792</v>
      </c>
      <c r="D149" s="7">
        <v>3</v>
      </c>
      <c r="E149" s="7">
        <v>1</v>
      </c>
      <c r="F149" s="7">
        <v>1</v>
      </c>
      <c r="G149" s="7">
        <v>0</v>
      </c>
      <c r="H149" s="8">
        <f>SUM('PACC - SNCC.F.053 (3)'!D149:G149)</f>
        <v>5</v>
      </c>
      <c r="I149" s="9">
        <v>64.900000000000006</v>
      </c>
      <c r="J149" s="9">
        <f t="shared" si="8"/>
        <v>324.5</v>
      </c>
      <c r="K149" s="9"/>
      <c r="L149" s="34" t="s">
        <v>17</v>
      </c>
      <c r="M149" s="37" t="s">
        <v>796</v>
      </c>
      <c r="N149" s="9"/>
      <c r="O149" s="7"/>
      <c r="T149" s="5" t="s">
        <v>164</v>
      </c>
    </row>
    <row r="150" spans="1:20" x14ac:dyDescent="0.25">
      <c r="A150" s="27" t="s">
        <v>190</v>
      </c>
      <c r="B150" s="27" t="s">
        <v>623</v>
      </c>
      <c r="C150" s="38" t="s">
        <v>785</v>
      </c>
      <c r="D150" s="27">
        <v>9</v>
      </c>
      <c r="E150" s="27">
        <v>0</v>
      </c>
      <c r="F150" s="27">
        <v>3</v>
      </c>
      <c r="G150" s="27">
        <v>2</v>
      </c>
      <c r="H150" s="8">
        <f>SUM('PACC - SNCC.F.053 (3)'!D150:G150)</f>
        <v>14</v>
      </c>
      <c r="I150" s="28">
        <v>17.11</v>
      </c>
      <c r="J150" s="28">
        <f t="shared" si="8"/>
        <v>239.54</v>
      </c>
      <c r="K150" s="9"/>
      <c r="L150" s="35" t="s">
        <v>17</v>
      </c>
      <c r="M150" s="38" t="s">
        <v>796</v>
      </c>
      <c r="N150" s="28"/>
      <c r="O150" s="27"/>
      <c r="T150" s="5" t="s">
        <v>165</v>
      </c>
    </row>
    <row r="151" spans="1:20" x14ac:dyDescent="0.25">
      <c r="A151" s="27" t="s">
        <v>190</v>
      </c>
      <c r="B151" s="27" t="s">
        <v>624</v>
      </c>
      <c r="C151" s="38" t="s">
        <v>785</v>
      </c>
      <c r="D151" s="27">
        <v>9</v>
      </c>
      <c r="E151" s="27">
        <v>0</v>
      </c>
      <c r="F151" s="27">
        <v>3</v>
      </c>
      <c r="G151" s="27">
        <v>2</v>
      </c>
      <c r="H151" s="8">
        <f>SUM('PACC - SNCC.F.053 (3)'!D151:G151)</f>
        <v>14</v>
      </c>
      <c r="I151" s="28">
        <v>17.11</v>
      </c>
      <c r="J151" s="28">
        <f t="shared" si="8"/>
        <v>239.54</v>
      </c>
      <c r="K151" s="9"/>
      <c r="L151" s="35" t="s">
        <v>17</v>
      </c>
      <c r="M151" s="38" t="s">
        <v>796</v>
      </c>
      <c r="N151" s="28"/>
      <c r="O151" s="27"/>
      <c r="T151" s="5" t="s">
        <v>166</v>
      </c>
    </row>
    <row r="152" spans="1:20" x14ac:dyDescent="0.25">
      <c r="A152" s="27" t="s">
        <v>190</v>
      </c>
      <c r="B152" s="27" t="s">
        <v>625</v>
      </c>
      <c r="C152" s="38" t="s">
        <v>785</v>
      </c>
      <c r="D152" s="27">
        <v>7</v>
      </c>
      <c r="E152" s="27">
        <v>0</v>
      </c>
      <c r="F152" s="27">
        <v>3</v>
      </c>
      <c r="G152" s="27">
        <v>0</v>
      </c>
      <c r="H152" s="8">
        <f>SUM('PACC - SNCC.F.053 (3)'!D152:G152)</f>
        <v>10</v>
      </c>
      <c r="I152" s="28">
        <v>17.11</v>
      </c>
      <c r="J152" s="28">
        <f t="shared" si="8"/>
        <v>171.1</v>
      </c>
      <c r="K152" s="9"/>
      <c r="L152" s="35" t="s">
        <v>17</v>
      </c>
      <c r="M152" s="38" t="s">
        <v>796</v>
      </c>
      <c r="N152" s="28"/>
      <c r="O152" s="27"/>
      <c r="T152" s="5" t="s">
        <v>167</v>
      </c>
    </row>
    <row r="153" spans="1:20" x14ac:dyDescent="0.25">
      <c r="A153" s="27" t="s">
        <v>190</v>
      </c>
      <c r="B153" s="27" t="s">
        <v>626</v>
      </c>
      <c r="C153" s="38" t="s">
        <v>785</v>
      </c>
      <c r="D153" s="27">
        <v>2</v>
      </c>
      <c r="E153" s="27">
        <v>0</v>
      </c>
      <c r="F153" s="27">
        <v>2</v>
      </c>
      <c r="G153" s="27">
        <v>0</v>
      </c>
      <c r="H153" s="8">
        <f>SUM('PACC - SNCC.F.053 (3)'!D153:G153)</f>
        <v>4</v>
      </c>
      <c r="I153" s="28">
        <v>9.44</v>
      </c>
      <c r="J153" s="28">
        <f t="shared" ref="J153:J184" si="9">+H153*I153</f>
        <v>37.76</v>
      </c>
      <c r="K153" s="9"/>
      <c r="L153" s="35" t="s">
        <v>17</v>
      </c>
      <c r="M153" s="38" t="s">
        <v>796</v>
      </c>
      <c r="N153" s="28"/>
      <c r="O153" s="27"/>
      <c r="T153" s="5" t="s">
        <v>168</v>
      </c>
    </row>
    <row r="154" spans="1:20" x14ac:dyDescent="0.25">
      <c r="A154" s="27" t="s">
        <v>190</v>
      </c>
      <c r="B154" s="27" t="s">
        <v>627</v>
      </c>
      <c r="C154" s="38" t="s">
        <v>785</v>
      </c>
      <c r="D154" s="27">
        <v>30</v>
      </c>
      <c r="E154" s="27">
        <v>50</v>
      </c>
      <c r="F154" s="27">
        <v>50</v>
      </c>
      <c r="G154" s="27">
        <v>0</v>
      </c>
      <c r="H154" s="8">
        <f>SUM('PACC - SNCC.F.053 (3)'!D154:G154)</f>
        <v>130</v>
      </c>
      <c r="I154" s="28">
        <v>14.16</v>
      </c>
      <c r="J154" s="28">
        <f t="shared" si="9"/>
        <v>1840.8</v>
      </c>
      <c r="K154" s="9"/>
      <c r="L154" s="35" t="s">
        <v>17</v>
      </c>
      <c r="M154" s="38" t="s">
        <v>796</v>
      </c>
      <c r="N154" s="28"/>
      <c r="O154" s="27"/>
      <c r="T154" s="5" t="s">
        <v>169</v>
      </c>
    </row>
    <row r="155" spans="1:20" x14ac:dyDescent="0.25">
      <c r="A155" s="27" t="s">
        <v>190</v>
      </c>
      <c r="B155" s="27" t="s">
        <v>628</v>
      </c>
      <c r="C155" s="38" t="s">
        <v>785</v>
      </c>
      <c r="D155" s="27">
        <v>0</v>
      </c>
      <c r="E155" s="27">
        <v>1</v>
      </c>
      <c r="F155" s="27">
        <v>1</v>
      </c>
      <c r="G155" s="27">
        <v>0</v>
      </c>
      <c r="H155" s="8">
        <f>SUM('PACC - SNCC.F.053 (3)'!D155:G155)</f>
        <v>2</v>
      </c>
      <c r="I155" s="28">
        <v>708</v>
      </c>
      <c r="J155" s="28">
        <f t="shared" si="9"/>
        <v>1416</v>
      </c>
      <c r="K155" s="9"/>
      <c r="L155" s="35" t="s">
        <v>17</v>
      </c>
      <c r="M155" s="38" t="s">
        <v>796</v>
      </c>
      <c r="N155" s="28"/>
      <c r="O155" s="27"/>
      <c r="T155" s="5" t="s">
        <v>170</v>
      </c>
    </row>
    <row r="156" spans="1:20" x14ac:dyDescent="0.25">
      <c r="A156" s="27" t="s">
        <v>190</v>
      </c>
      <c r="B156" s="27" t="s">
        <v>629</v>
      </c>
      <c r="C156" s="38" t="s">
        <v>785</v>
      </c>
      <c r="D156" s="27">
        <v>10</v>
      </c>
      <c r="E156" s="27">
        <v>0</v>
      </c>
      <c r="F156" s="27">
        <v>10</v>
      </c>
      <c r="G156" s="27">
        <v>0</v>
      </c>
      <c r="H156" s="8">
        <f>SUM('PACC - SNCC.F.053 (3)'!D156:G156)</f>
        <v>20</v>
      </c>
      <c r="I156" s="28">
        <v>17.7</v>
      </c>
      <c r="J156" s="28">
        <f t="shared" si="9"/>
        <v>354</v>
      </c>
      <c r="K156" s="9"/>
      <c r="L156" s="35" t="s">
        <v>17</v>
      </c>
      <c r="M156" s="38" t="s">
        <v>796</v>
      </c>
      <c r="N156" s="28"/>
      <c r="O156" s="27"/>
      <c r="T156" s="5" t="s">
        <v>171</v>
      </c>
    </row>
    <row r="157" spans="1:20" x14ac:dyDescent="0.25">
      <c r="A157" s="27" t="s">
        <v>190</v>
      </c>
      <c r="B157" s="27" t="s">
        <v>630</v>
      </c>
      <c r="C157" s="38" t="s">
        <v>785</v>
      </c>
      <c r="D157" s="27">
        <v>50</v>
      </c>
      <c r="E157" s="27">
        <v>0</v>
      </c>
      <c r="F157" s="27">
        <v>0</v>
      </c>
      <c r="G157" s="27">
        <v>0</v>
      </c>
      <c r="H157" s="8">
        <f>SUM('PACC - SNCC.F.053 (3)'!D157:G157)</f>
        <v>50</v>
      </c>
      <c r="I157" s="28">
        <v>4.8379999999999992</v>
      </c>
      <c r="J157" s="28">
        <f t="shared" si="9"/>
        <v>241.89999999999995</v>
      </c>
      <c r="K157" s="9"/>
      <c r="L157" s="35" t="s">
        <v>17</v>
      </c>
      <c r="M157" s="38" t="s">
        <v>796</v>
      </c>
      <c r="N157" s="28"/>
      <c r="O157" s="27"/>
      <c r="T157" s="5" t="s">
        <v>172</v>
      </c>
    </row>
    <row r="158" spans="1:20" x14ac:dyDescent="0.25">
      <c r="A158" s="27" t="s">
        <v>190</v>
      </c>
      <c r="B158" s="27" t="s">
        <v>631</v>
      </c>
      <c r="C158" s="38" t="s">
        <v>785</v>
      </c>
      <c r="D158" s="27">
        <v>50</v>
      </c>
      <c r="E158" s="27">
        <v>0</v>
      </c>
      <c r="F158" s="27">
        <v>0</v>
      </c>
      <c r="G158" s="27">
        <v>0</v>
      </c>
      <c r="H158" s="8">
        <f>SUM('PACC - SNCC.F.053 (3)'!D158:G158)</f>
        <v>50</v>
      </c>
      <c r="I158" s="28">
        <v>4.4249999999999998</v>
      </c>
      <c r="J158" s="28">
        <f t="shared" si="9"/>
        <v>221.25</v>
      </c>
      <c r="K158" s="9"/>
      <c r="L158" s="35" t="s">
        <v>17</v>
      </c>
      <c r="M158" s="38" t="s">
        <v>796</v>
      </c>
      <c r="N158" s="28"/>
      <c r="O158" s="27"/>
      <c r="T158" s="5" t="s">
        <v>173</v>
      </c>
    </row>
    <row r="159" spans="1:20" x14ac:dyDescent="0.25">
      <c r="A159" s="27" t="s">
        <v>190</v>
      </c>
      <c r="B159" s="27" t="s">
        <v>632</v>
      </c>
      <c r="C159" s="38" t="s">
        <v>785</v>
      </c>
      <c r="D159" s="27">
        <v>10</v>
      </c>
      <c r="E159" s="27">
        <v>8</v>
      </c>
      <c r="F159" s="27">
        <v>8</v>
      </c>
      <c r="G159" s="27">
        <v>0</v>
      </c>
      <c r="H159" s="8">
        <f>SUM('PACC - SNCC.F.053 (3)'!D159:G159)</f>
        <v>26</v>
      </c>
      <c r="I159" s="28">
        <v>171.1</v>
      </c>
      <c r="J159" s="28">
        <f t="shared" si="9"/>
        <v>4448.5999999999995</v>
      </c>
      <c r="K159" s="9"/>
      <c r="L159" s="35" t="s">
        <v>17</v>
      </c>
      <c r="M159" s="38" t="s">
        <v>796</v>
      </c>
      <c r="N159" s="28"/>
      <c r="O159" s="27"/>
      <c r="T159" s="5" t="s">
        <v>174</v>
      </c>
    </row>
    <row r="160" spans="1:20" x14ac:dyDescent="0.25">
      <c r="A160" s="27" t="s">
        <v>190</v>
      </c>
      <c r="B160" s="27" t="s">
        <v>633</v>
      </c>
      <c r="C160" s="38" t="s">
        <v>785</v>
      </c>
      <c r="D160" s="27">
        <v>0</v>
      </c>
      <c r="E160" s="27">
        <v>1</v>
      </c>
      <c r="F160" s="27">
        <v>1</v>
      </c>
      <c r="G160" s="27">
        <v>0</v>
      </c>
      <c r="H160" s="8">
        <f>SUM('PACC - SNCC.F.053 (3)'!D160:G160)</f>
        <v>2</v>
      </c>
      <c r="I160" s="28">
        <v>312.7</v>
      </c>
      <c r="J160" s="28">
        <f t="shared" si="9"/>
        <v>625.4</v>
      </c>
      <c r="K160" s="9"/>
      <c r="L160" s="35" t="s">
        <v>17</v>
      </c>
      <c r="M160" s="38" t="s">
        <v>796</v>
      </c>
      <c r="N160" s="28"/>
      <c r="O160" s="27"/>
      <c r="T160" s="5" t="s">
        <v>175</v>
      </c>
    </row>
    <row r="161" spans="1:20" x14ac:dyDescent="0.25">
      <c r="A161" s="27" t="s">
        <v>190</v>
      </c>
      <c r="B161" s="27" t="s">
        <v>635</v>
      </c>
      <c r="C161" s="38" t="s">
        <v>785</v>
      </c>
      <c r="D161" s="27">
        <v>5</v>
      </c>
      <c r="E161" s="27">
        <v>9</v>
      </c>
      <c r="F161" s="27">
        <v>8</v>
      </c>
      <c r="G161" s="27">
        <v>0</v>
      </c>
      <c r="H161" s="8">
        <f>SUM('PACC - SNCC.F.053 (3)'!D161:G161)</f>
        <v>22</v>
      </c>
      <c r="I161" s="28">
        <v>17.7</v>
      </c>
      <c r="J161" s="28">
        <f t="shared" si="9"/>
        <v>389.4</v>
      </c>
      <c r="K161" s="9"/>
      <c r="L161" s="35" t="s">
        <v>17</v>
      </c>
      <c r="M161" s="38" t="s">
        <v>796</v>
      </c>
      <c r="N161" s="28"/>
      <c r="O161" s="27"/>
      <c r="T161" s="5" t="s">
        <v>176</v>
      </c>
    </row>
    <row r="162" spans="1:20" x14ac:dyDescent="0.25">
      <c r="A162" s="27" t="s">
        <v>190</v>
      </c>
      <c r="B162" s="27" t="s">
        <v>636</v>
      </c>
      <c r="C162" s="38" t="s">
        <v>785</v>
      </c>
      <c r="D162" s="27">
        <v>24</v>
      </c>
      <c r="E162" s="27">
        <v>7</v>
      </c>
      <c r="F162" s="27">
        <v>7</v>
      </c>
      <c r="G162" s="27">
        <v>0</v>
      </c>
      <c r="H162" s="8">
        <f>SUM('PACC - SNCC.F.053 (3)'!D162:G162)</f>
        <v>38</v>
      </c>
      <c r="I162" s="28">
        <v>47.20000000000001</v>
      </c>
      <c r="J162" s="28">
        <f t="shared" si="9"/>
        <v>1793.6000000000004</v>
      </c>
      <c r="K162" s="9"/>
      <c r="L162" s="35" t="s">
        <v>17</v>
      </c>
      <c r="M162" s="38" t="s">
        <v>796</v>
      </c>
      <c r="N162" s="28"/>
      <c r="O162" s="27"/>
      <c r="T162" s="5" t="s">
        <v>177</v>
      </c>
    </row>
    <row r="163" spans="1:20" x14ac:dyDescent="0.25">
      <c r="A163" s="29" t="s">
        <v>190</v>
      </c>
      <c r="B163" s="29" t="s">
        <v>637</v>
      </c>
      <c r="C163" s="39" t="s">
        <v>792</v>
      </c>
      <c r="D163" s="29">
        <v>1</v>
      </c>
      <c r="E163" s="29">
        <v>0</v>
      </c>
      <c r="F163" s="29">
        <v>0</v>
      </c>
      <c r="G163" s="29">
        <v>0</v>
      </c>
      <c r="H163" s="8">
        <f>SUM('PACC - SNCC.F.053 (3)'!D163:G163)</f>
        <v>1</v>
      </c>
      <c r="I163" s="31">
        <v>106.20000000000002</v>
      </c>
      <c r="J163" s="31">
        <f t="shared" si="9"/>
        <v>106.20000000000002</v>
      </c>
      <c r="K163" s="9"/>
      <c r="L163" s="36" t="s">
        <v>17</v>
      </c>
      <c r="M163" s="39" t="s">
        <v>796</v>
      </c>
      <c r="N163" s="31"/>
      <c r="O163" s="32"/>
      <c r="T163" s="5" t="s">
        <v>178</v>
      </c>
    </row>
    <row r="164" spans="1:20" x14ac:dyDescent="0.25">
      <c r="A164" s="29" t="s">
        <v>190</v>
      </c>
      <c r="B164" s="29" t="s">
        <v>639</v>
      </c>
      <c r="C164" s="39" t="s">
        <v>785</v>
      </c>
      <c r="D164" s="29">
        <v>41</v>
      </c>
      <c r="E164" s="29">
        <v>18</v>
      </c>
      <c r="F164" s="29">
        <v>31</v>
      </c>
      <c r="G164" s="29">
        <v>12</v>
      </c>
      <c r="H164" s="8">
        <f>SUM('PACC - SNCC.F.053 (3)'!D164:G164)</f>
        <v>102</v>
      </c>
      <c r="I164" s="31">
        <v>9.44</v>
      </c>
      <c r="J164" s="31">
        <f t="shared" si="9"/>
        <v>962.88</v>
      </c>
      <c r="K164" s="9"/>
      <c r="L164" s="36" t="s">
        <v>17</v>
      </c>
      <c r="M164" s="39" t="s">
        <v>796</v>
      </c>
      <c r="N164" s="31"/>
      <c r="O164" s="32"/>
      <c r="T164" s="5" t="s">
        <v>179</v>
      </c>
    </row>
    <row r="165" spans="1:20" x14ac:dyDescent="0.25">
      <c r="A165" s="29" t="s">
        <v>190</v>
      </c>
      <c r="B165" s="29" t="s">
        <v>640</v>
      </c>
      <c r="C165" s="39" t="s">
        <v>791</v>
      </c>
      <c r="D165" s="29">
        <v>29</v>
      </c>
      <c r="E165" s="29">
        <v>5</v>
      </c>
      <c r="F165" s="29">
        <v>19</v>
      </c>
      <c r="G165" s="29">
        <v>7</v>
      </c>
      <c r="H165" s="8">
        <f>SUM('PACC - SNCC.F.053 (3)'!D165:G165)</f>
        <v>60</v>
      </c>
      <c r="I165" s="31">
        <v>12.390000000000002</v>
      </c>
      <c r="J165" s="31">
        <f t="shared" si="9"/>
        <v>743.40000000000009</v>
      </c>
      <c r="K165" s="9"/>
      <c r="L165" s="36" t="s">
        <v>17</v>
      </c>
      <c r="M165" s="39" t="s">
        <v>796</v>
      </c>
      <c r="N165" s="31"/>
      <c r="O165" s="32"/>
      <c r="T165" s="5" t="s">
        <v>180</v>
      </c>
    </row>
    <row r="166" spans="1:20" x14ac:dyDescent="0.25">
      <c r="A166" s="29" t="s">
        <v>190</v>
      </c>
      <c r="B166" s="29" t="s">
        <v>641</v>
      </c>
      <c r="C166" s="39" t="s">
        <v>785</v>
      </c>
      <c r="D166" s="29">
        <v>24</v>
      </c>
      <c r="E166" s="29">
        <v>3</v>
      </c>
      <c r="F166" s="29">
        <v>10</v>
      </c>
      <c r="G166" s="29">
        <v>2</v>
      </c>
      <c r="H166" s="8">
        <f>SUM('PACC - SNCC.F.053 (3)'!D166:G166)</f>
        <v>39</v>
      </c>
      <c r="I166" s="31">
        <v>9.44</v>
      </c>
      <c r="J166" s="31">
        <f t="shared" si="9"/>
        <v>368.15999999999997</v>
      </c>
      <c r="K166" s="9"/>
      <c r="L166" s="36" t="s">
        <v>17</v>
      </c>
      <c r="M166" s="39" t="s">
        <v>796</v>
      </c>
      <c r="N166" s="31"/>
      <c r="O166" s="32"/>
      <c r="T166" s="5" t="s">
        <v>181</v>
      </c>
    </row>
    <row r="167" spans="1:20" x14ac:dyDescent="0.25">
      <c r="A167" s="29" t="s">
        <v>190</v>
      </c>
      <c r="B167" s="29" t="s">
        <v>642</v>
      </c>
      <c r="C167" s="39" t="s">
        <v>785</v>
      </c>
      <c r="D167" s="29">
        <v>25</v>
      </c>
      <c r="E167" s="29">
        <v>3</v>
      </c>
      <c r="F167" s="29">
        <v>12</v>
      </c>
      <c r="G167" s="29">
        <v>2</v>
      </c>
      <c r="H167" s="8">
        <f>SUM('PACC - SNCC.F.053 (3)'!D167:G167)</f>
        <v>42</v>
      </c>
      <c r="I167" s="31">
        <v>9.44</v>
      </c>
      <c r="J167" s="31">
        <f t="shared" si="9"/>
        <v>396.47999999999996</v>
      </c>
      <c r="K167" s="9"/>
      <c r="L167" s="36" t="s">
        <v>17</v>
      </c>
      <c r="M167" s="39" t="s">
        <v>796</v>
      </c>
      <c r="N167" s="31"/>
      <c r="O167" s="32"/>
      <c r="T167" s="5" t="s">
        <v>182</v>
      </c>
    </row>
    <row r="168" spans="1:20" x14ac:dyDescent="0.25">
      <c r="A168" s="29" t="s">
        <v>190</v>
      </c>
      <c r="B168" s="29" t="s">
        <v>643</v>
      </c>
      <c r="C168" s="39" t="s">
        <v>785</v>
      </c>
      <c r="D168" s="29">
        <v>17</v>
      </c>
      <c r="E168" s="29">
        <v>0</v>
      </c>
      <c r="F168" s="29">
        <v>12</v>
      </c>
      <c r="G168" s="29">
        <v>2</v>
      </c>
      <c r="H168" s="8">
        <f>SUM('PACC - SNCC.F.053 (3)'!D168:G168)</f>
        <v>31</v>
      </c>
      <c r="I168" s="31">
        <v>9.44</v>
      </c>
      <c r="J168" s="31">
        <f t="shared" si="9"/>
        <v>292.64</v>
      </c>
      <c r="K168" s="9"/>
      <c r="L168" s="36" t="s">
        <v>17</v>
      </c>
      <c r="M168" s="39" t="s">
        <v>796</v>
      </c>
      <c r="N168" s="31"/>
      <c r="O168" s="32"/>
      <c r="T168" s="5" t="s">
        <v>183</v>
      </c>
    </row>
    <row r="169" spans="1:20" x14ac:dyDescent="0.25">
      <c r="A169" s="29" t="s">
        <v>190</v>
      </c>
      <c r="B169" s="29" t="s">
        <v>644</v>
      </c>
      <c r="C169" s="39" t="s">
        <v>785</v>
      </c>
      <c r="D169" s="29">
        <v>34</v>
      </c>
      <c r="E169" s="29">
        <v>11</v>
      </c>
      <c r="F169" s="29">
        <v>16</v>
      </c>
      <c r="G169" s="29">
        <v>0</v>
      </c>
      <c r="H169" s="8">
        <f>SUM('PACC - SNCC.F.053 (3)'!D169:G169)</f>
        <v>61</v>
      </c>
      <c r="I169" s="31">
        <v>16.52</v>
      </c>
      <c r="J169" s="31">
        <f t="shared" si="9"/>
        <v>1007.72</v>
      </c>
      <c r="K169" s="9"/>
      <c r="L169" s="36" t="s">
        <v>17</v>
      </c>
      <c r="M169" s="39" t="s">
        <v>796</v>
      </c>
      <c r="N169" s="31"/>
      <c r="O169" s="32"/>
      <c r="T169" s="5" t="s">
        <v>184</v>
      </c>
    </row>
    <row r="170" spans="1:20" x14ac:dyDescent="0.25">
      <c r="A170" s="27" t="s">
        <v>190</v>
      </c>
      <c r="B170" s="27" t="s">
        <v>645</v>
      </c>
      <c r="C170" s="38" t="s">
        <v>785</v>
      </c>
      <c r="D170" s="27">
        <v>125</v>
      </c>
      <c r="E170" s="27">
        <v>20</v>
      </c>
      <c r="F170" s="27">
        <v>35</v>
      </c>
      <c r="G170" s="27">
        <v>20</v>
      </c>
      <c r="H170" s="8">
        <f>SUM('PACC - SNCC.F.053 (3)'!D170:G170)</f>
        <v>200</v>
      </c>
      <c r="I170" s="28">
        <v>4.72</v>
      </c>
      <c r="J170" s="28">
        <f t="shared" si="9"/>
        <v>944</v>
      </c>
      <c r="K170" s="9"/>
      <c r="L170" s="35" t="s">
        <v>17</v>
      </c>
      <c r="M170" s="38" t="s">
        <v>796</v>
      </c>
      <c r="N170" s="28"/>
      <c r="O170" s="33"/>
      <c r="T170" s="5" t="s">
        <v>185</v>
      </c>
    </row>
    <row r="171" spans="1:20" x14ac:dyDescent="0.25">
      <c r="A171" s="29" t="s">
        <v>190</v>
      </c>
      <c r="B171" s="29" t="s">
        <v>646</v>
      </c>
      <c r="C171" s="39" t="s">
        <v>785</v>
      </c>
      <c r="D171" s="29">
        <v>531</v>
      </c>
      <c r="E171" s="29">
        <v>181</v>
      </c>
      <c r="F171" s="29">
        <v>286</v>
      </c>
      <c r="G171" s="29">
        <v>99</v>
      </c>
      <c r="H171" s="8">
        <f>SUM('PACC - SNCC.F.053 (3)'!D171:G171)</f>
        <v>1097</v>
      </c>
      <c r="I171" s="31">
        <v>1.0029999999999999</v>
      </c>
      <c r="J171" s="31">
        <f t="shared" si="9"/>
        <v>1100.2909999999999</v>
      </c>
      <c r="K171" s="9"/>
      <c r="L171" s="36" t="s">
        <v>17</v>
      </c>
      <c r="M171" s="39" t="s">
        <v>796</v>
      </c>
      <c r="N171" s="31"/>
      <c r="O171" s="32"/>
      <c r="T171" s="5" t="s">
        <v>186</v>
      </c>
    </row>
    <row r="172" spans="1:20" x14ac:dyDescent="0.25">
      <c r="A172" s="29" t="s">
        <v>190</v>
      </c>
      <c r="B172" s="29" t="s">
        <v>647</v>
      </c>
      <c r="C172" s="39" t="s">
        <v>785</v>
      </c>
      <c r="D172" s="29">
        <v>296</v>
      </c>
      <c r="E172" s="29">
        <v>95</v>
      </c>
      <c r="F172" s="29">
        <v>225</v>
      </c>
      <c r="G172" s="29">
        <v>34</v>
      </c>
      <c r="H172" s="8">
        <f>SUM('PACC - SNCC.F.053 (3)'!D172:G172)</f>
        <v>650</v>
      </c>
      <c r="I172" s="31">
        <v>2.9500000000000006</v>
      </c>
      <c r="J172" s="31">
        <f t="shared" si="9"/>
        <v>1917.5000000000005</v>
      </c>
      <c r="K172" s="9"/>
      <c r="L172" s="36" t="s">
        <v>17</v>
      </c>
      <c r="M172" s="39" t="s">
        <v>796</v>
      </c>
      <c r="N172" s="31"/>
      <c r="O172" s="32"/>
      <c r="T172" s="5" t="s">
        <v>187</v>
      </c>
    </row>
    <row r="173" spans="1:20" x14ac:dyDescent="0.25">
      <c r="A173" s="29" t="s">
        <v>190</v>
      </c>
      <c r="B173" s="29" t="s">
        <v>648</v>
      </c>
      <c r="C173" s="39" t="s">
        <v>785</v>
      </c>
      <c r="D173" s="29">
        <v>103</v>
      </c>
      <c r="E173" s="29">
        <v>23</v>
      </c>
      <c r="F173" s="29">
        <v>38</v>
      </c>
      <c r="G173" s="29">
        <v>18</v>
      </c>
      <c r="H173" s="8">
        <f>SUM('PACC - SNCC.F.053 (3)'!D173:G173)</f>
        <v>182</v>
      </c>
      <c r="I173" s="31">
        <v>7.375</v>
      </c>
      <c r="J173" s="31">
        <f t="shared" si="9"/>
        <v>1342.25</v>
      </c>
      <c r="K173" s="9"/>
      <c r="L173" s="36" t="s">
        <v>17</v>
      </c>
      <c r="M173" s="39" t="s">
        <v>796</v>
      </c>
      <c r="N173" s="31"/>
      <c r="O173" s="32"/>
      <c r="T173" s="5" t="s">
        <v>188</v>
      </c>
    </row>
    <row r="174" spans="1:20" x14ac:dyDescent="0.25">
      <c r="A174" s="29" t="s">
        <v>190</v>
      </c>
      <c r="B174" s="29" t="s">
        <v>649</v>
      </c>
      <c r="C174" s="39" t="s">
        <v>785</v>
      </c>
      <c r="D174" s="29">
        <v>390</v>
      </c>
      <c r="E174" s="29">
        <v>220</v>
      </c>
      <c r="F174" s="29">
        <v>340</v>
      </c>
      <c r="G174" s="29">
        <v>20</v>
      </c>
      <c r="H174" s="8">
        <f>SUM('PACC - SNCC.F.053 (3)'!D174:G174)</f>
        <v>970</v>
      </c>
      <c r="I174" s="31">
        <v>1.4750000000000003</v>
      </c>
      <c r="J174" s="31">
        <f t="shared" si="9"/>
        <v>1430.7500000000002</v>
      </c>
      <c r="K174" s="9"/>
      <c r="L174" s="36" t="s">
        <v>17</v>
      </c>
      <c r="M174" s="39" t="s">
        <v>796</v>
      </c>
      <c r="N174" s="31"/>
      <c r="O174" s="32"/>
      <c r="T174" s="5" t="s">
        <v>189</v>
      </c>
    </row>
    <row r="175" spans="1:20" x14ac:dyDescent="0.25">
      <c r="A175" s="29" t="s">
        <v>190</v>
      </c>
      <c r="B175" s="29" t="s">
        <v>651</v>
      </c>
      <c r="C175" s="39" t="s">
        <v>785</v>
      </c>
      <c r="D175" s="29">
        <v>504</v>
      </c>
      <c r="E175" s="29">
        <v>305</v>
      </c>
      <c r="F175" s="29">
        <v>442</v>
      </c>
      <c r="G175" s="29">
        <v>55</v>
      </c>
      <c r="H175" s="8">
        <f>SUM('PACC - SNCC.F.053 (3)'!D175:G175)</f>
        <v>1306</v>
      </c>
      <c r="I175" s="31">
        <v>2.3010000000000002</v>
      </c>
      <c r="J175" s="31">
        <f t="shared" si="9"/>
        <v>3005.1060000000002</v>
      </c>
      <c r="K175" s="9"/>
      <c r="L175" s="36" t="s">
        <v>17</v>
      </c>
      <c r="M175" s="39" t="s">
        <v>796</v>
      </c>
      <c r="N175" s="31"/>
      <c r="O175" s="32"/>
      <c r="T175" s="5" t="s">
        <v>190</v>
      </c>
    </row>
    <row r="176" spans="1:20" x14ac:dyDescent="0.25">
      <c r="A176" s="29" t="s">
        <v>190</v>
      </c>
      <c r="B176" s="29" t="s">
        <v>652</v>
      </c>
      <c r="C176" s="39" t="s">
        <v>785</v>
      </c>
      <c r="D176" s="29">
        <v>27</v>
      </c>
      <c r="E176" s="29">
        <v>3</v>
      </c>
      <c r="F176" s="29">
        <v>3</v>
      </c>
      <c r="G176" s="29">
        <v>0</v>
      </c>
      <c r="H176" s="8">
        <f>SUM('PACC - SNCC.F.053 (3)'!D176:G176)</f>
        <v>33</v>
      </c>
      <c r="I176" s="31">
        <v>53.100000000000009</v>
      </c>
      <c r="J176" s="31">
        <f t="shared" si="9"/>
        <v>1752.3000000000002</v>
      </c>
      <c r="K176" s="9"/>
      <c r="L176" s="36" t="s">
        <v>17</v>
      </c>
      <c r="M176" s="39" t="s">
        <v>796</v>
      </c>
      <c r="N176" s="31"/>
      <c r="O176" s="32"/>
      <c r="T176" s="5" t="s">
        <v>191</v>
      </c>
    </row>
    <row r="177" spans="1:20" x14ac:dyDescent="0.25">
      <c r="A177" s="29" t="s">
        <v>190</v>
      </c>
      <c r="B177" s="29" t="s">
        <v>653</v>
      </c>
      <c r="C177" s="39" t="s">
        <v>785</v>
      </c>
      <c r="D177" s="29">
        <v>20</v>
      </c>
      <c r="E177" s="29">
        <v>7</v>
      </c>
      <c r="F177" s="29">
        <v>13</v>
      </c>
      <c r="G177" s="29">
        <v>4</v>
      </c>
      <c r="H177" s="8">
        <f>SUM('PACC - SNCC.F.053 (3)'!D177:G177)</f>
        <v>44</v>
      </c>
      <c r="I177" s="31">
        <v>36.799999999999997</v>
      </c>
      <c r="J177" s="31">
        <f t="shared" si="9"/>
        <v>1619.1999999999998</v>
      </c>
      <c r="K177" s="9"/>
      <c r="L177" s="36" t="s">
        <v>17</v>
      </c>
      <c r="M177" s="39" t="s">
        <v>796</v>
      </c>
      <c r="N177" s="31"/>
      <c r="O177" s="32"/>
      <c r="T177" s="5" t="s">
        <v>192</v>
      </c>
    </row>
    <row r="178" spans="1:20" x14ac:dyDescent="0.25">
      <c r="A178" s="29" t="s">
        <v>190</v>
      </c>
      <c r="B178" s="29" t="s">
        <v>654</v>
      </c>
      <c r="C178" s="39" t="s">
        <v>785</v>
      </c>
      <c r="D178" s="29">
        <v>1</v>
      </c>
      <c r="E178" s="29">
        <v>0</v>
      </c>
      <c r="F178" s="29">
        <v>0</v>
      </c>
      <c r="G178" s="29">
        <v>0</v>
      </c>
      <c r="H178" s="8">
        <f>SUM('PACC - SNCC.F.053 (3)'!D178:G178)</f>
        <v>1</v>
      </c>
      <c r="I178" s="31">
        <v>36.58</v>
      </c>
      <c r="J178" s="31">
        <f t="shared" si="9"/>
        <v>36.58</v>
      </c>
      <c r="K178" s="9"/>
      <c r="L178" s="36" t="s">
        <v>17</v>
      </c>
      <c r="M178" s="39" t="s">
        <v>796</v>
      </c>
      <c r="N178" s="31"/>
      <c r="O178" s="32"/>
      <c r="T178" s="5" t="s">
        <v>193</v>
      </c>
    </row>
    <row r="179" spans="1:20" x14ac:dyDescent="0.25">
      <c r="A179" s="27" t="s">
        <v>190</v>
      </c>
      <c r="B179" s="27" t="s">
        <v>655</v>
      </c>
      <c r="C179" s="38" t="s">
        <v>785</v>
      </c>
      <c r="D179" s="27">
        <v>39</v>
      </c>
      <c r="E179" s="27">
        <v>5</v>
      </c>
      <c r="F179" s="27">
        <v>6</v>
      </c>
      <c r="G179" s="27">
        <v>0</v>
      </c>
      <c r="H179" s="8">
        <f>SUM('PACC - SNCC.F.053 (3)'!D179:G179)</f>
        <v>50</v>
      </c>
      <c r="I179" s="28">
        <v>24.780000000000005</v>
      </c>
      <c r="J179" s="28">
        <f t="shared" si="9"/>
        <v>1239.0000000000002</v>
      </c>
      <c r="K179" s="9"/>
      <c r="L179" s="35" t="s">
        <v>17</v>
      </c>
      <c r="M179" s="38" t="s">
        <v>796</v>
      </c>
      <c r="N179" s="28"/>
      <c r="O179" s="33"/>
      <c r="T179" s="5" t="s">
        <v>194</v>
      </c>
    </row>
    <row r="180" spans="1:20" x14ac:dyDescent="0.25">
      <c r="A180" s="29" t="s">
        <v>190</v>
      </c>
      <c r="B180" s="29" t="s">
        <v>656</v>
      </c>
      <c r="C180" s="39" t="s">
        <v>785</v>
      </c>
      <c r="D180" s="29">
        <v>9</v>
      </c>
      <c r="E180" s="29">
        <v>0</v>
      </c>
      <c r="F180" s="29">
        <v>1</v>
      </c>
      <c r="G180" s="29">
        <v>0</v>
      </c>
      <c r="H180" s="8">
        <f>SUM('PACC - SNCC.F.053 (3)'!D180:G180)</f>
        <v>10</v>
      </c>
      <c r="I180" s="31">
        <v>56.64</v>
      </c>
      <c r="J180" s="31">
        <f t="shared" si="9"/>
        <v>566.4</v>
      </c>
      <c r="K180" s="9"/>
      <c r="L180" s="36" t="s">
        <v>17</v>
      </c>
      <c r="M180" s="39" t="s">
        <v>796</v>
      </c>
      <c r="N180" s="31"/>
      <c r="O180" s="32"/>
      <c r="T180" s="5" t="s">
        <v>195</v>
      </c>
    </row>
    <row r="181" spans="1:20" x14ac:dyDescent="0.25">
      <c r="A181" s="29" t="s">
        <v>190</v>
      </c>
      <c r="B181" s="29" t="s">
        <v>657</v>
      </c>
      <c r="C181" s="39" t="s">
        <v>785</v>
      </c>
      <c r="D181" s="29">
        <v>13</v>
      </c>
      <c r="E181" s="29">
        <v>4</v>
      </c>
      <c r="F181" s="29">
        <v>2</v>
      </c>
      <c r="G181" s="29">
        <v>2</v>
      </c>
      <c r="H181" s="8">
        <f>SUM('PACC - SNCC.F.053 (3)'!D181:G181)</f>
        <v>21</v>
      </c>
      <c r="I181" s="31">
        <v>218.30000000000004</v>
      </c>
      <c r="J181" s="31">
        <f t="shared" si="9"/>
        <v>4584.3000000000011</v>
      </c>
      <c r="K181" s="9"/>
      <c r="L181" s="36" t="s">
        <v>17</v>
      </c>
      <c r="M181" s="39" t="s">
        <v>796</v>
      </c>
      <c r="N181" s="31"/>
      <c r="O181" s="32"/>
      <c r="T181" s="5" t="s">
        <v>196</v>
      </c>
    </row>
    <row r="182" spans="1:20" x14ac:dyDescent="0.25">
      <c r="A182" s="27" t="s">
        <v>190</v>
      </c>
      <c r="B182" s="27" t="s">
        <v>661</v>
      </c>
      <c r="C182" s="38" t="s">
        <v>785</v>
      </c>
      <c r="D182" s="27">
        <v>0</v>
      </c>
      <c r="E182" s="27">
        <v>11</v>
      </c>
      <c r="F182" s="27">
        <v>11</v>
      </c>
      <c r="G182" s="27">
        <v>0</v>
      </c>
      <c r="H182" s="8">
        <f>SUM('PACC - SNCC.F.053 (3)'!D182:G182)</f>
        <v>22</v>
      </c>
      <c r="I182" s="28">
        <v>767</v>
      </c>
      <c r="J182" s="28">
        <f t="shared" si="9"/>
        <v>16874</v>
      </c>
      <c r="K182" s="9"/>
      <c r="L182" s="35" t="s">
        <v>17</v>
      </c>
      <c r="M182" s="38" t="s">
        <v>796</v>
      </c>
      <c r="N182" s="28"/>
      <c r="O182" s="33"/>
      <c r="T182" s="5" t="s">
        <v>197</v>
      </c>
    </row>
    <row r="183" spans="1:20" x14ac:dyDescent="0.25">
      <c r="A183" s="29" t="s">
        <v>191</v>
      </c>
      <c r="B183" s="29" t="s">
        <v>753</v>
      </c>
      <c r="C183" s="39" t="s">
        <v>785</v>
      </c>
      <c r="D183" s="29">
        <v>13000</v>
      </c>
      <c r="E183" s="29">
        <v>13000</v>
      </c>
      <c r="F183" s="29">
        <v>13000</v>
      </c>
      <c r="G183" s="29">
        <v>13000</v>
      </c>
      <c r="H183" s="8">
        <f>SUM('PACC - SNCC.F.053 (3)'!D183:G183)</f>
        <v>52000</v>
      </c>
      <c r="I183" s="31">
        <v>1</v>
      </c>
      <c r="J183" s="31">
        <f t="shared" si="9"/>
        <v>52000</v>
      </c>
      <c r="K183" s="9">
        <f t="shared" ref="K183:K199" si="10">SUMIF($A$11:$A$308,A183,$J$11:$J$308)</f>
        <v>502000.05</v>
      </c>
      <c r="L183" s="36"/>
      <c r="M183" s="39"/>
      <c r="N183" s="31"/>
      <c r="O183" s="32"/>
      <c r="T183" s="5" t="s">
        <v>198</v>
      </c>
    </row>
    <row r="184" spans="1:20" x14ac:dyDescent="0.25">
      <c r="A184" s="29" t="s">
        <v>191</v>
      </c>
      <c r="B184" s="29" t="s">
        <v>754</v>
      </c>
      <c r="C184" s="39" t="s">
        <v>785</v>
      </c>
      <c r="D184" s="29">
        <v>15</v>
      </c>
      <c r="E184" s="29">
        <v>0</v>
      </c>
      <c r="F184" s="29">
        <v>0</v>
      </c>
      <c r="G184" s="29">
        <v>0</v>
      </c>
      <c r="H184" s="8">
        <f>SUM('PACC - SNCC.F.053 (3)'!D184:G184)</f>
        <v>15</v>
      </c>
      <c r="I184" s="31">
        <v>1666.67</v>
      </c>
      <c r="J184" s="31">
        <f t="shared" si="9"/>
        <v>25000.050000000003</v>
      </c>
      <c r="K184" s="9"/>
      <c r="L184" s="36"/>
      <c r="M184" s="39"/>
      <c r="N184" s="31"/>
      <c r="O184" s="32"/>
      <c r="T184" s="5" t="s">
        <v>199</v>
      </c>
    </row>
    <row r="185" spans="1:20" x14ac:dyDescent="0.25">
      <c r="A185" s="29" t="s">
        <v>191</v>
      </c>
      <c r="B185" s="29" t="s">
        <v>757</v>
      </c>
      <c r="C185" s="39" t="s">
        <v>785</v>
      </c>
      <c r="D185" s="29">
        <v>2</v>
      </c>
      <c r="E185" s="29">
        <v>2</v>
      </c>
      <c r="F185" s="29">
        <v>2</v>
      </c>
      <c r="G185" s="29">
        <v>0</v>
      </c>
      <c r="H185" s="8">
        <f>SUM('PACC - SNCC.F.053 (3)'!D185:G185)</f>
        <v>6</v>
      </c>
      <c r="I185" s="31">
        <v>66666.666666666672</v>
      </c>
      <c r="J185" s="31">
        <f t="shared" ref="J185:J189" si="11">+H185*I185</f>
        <v>400000</v>
      </c>
      <c r="K185" s="9"/>
      <c r="L185" s="36"/>
      <c r="M185" s="39"/>
      <c r="N185" s="31"/>
      <c r="O185" s="32"/>
      <c r="T185" s="5" t="s">
        <v>200</v>
      </c>
    </row>
    <row r="186" spans="1:20" x14ac:dyDescent="0.25">
      <c r="A186" s="5" t="s">
        <v>191</v>
      </c>
      <c r="B186" s="29" t="s">
        <v>781</v>
      </c>
      <c r="C186" s="39" t="s">
        <v>789</v>
      </c>
      <c r="D186" s="29">
        <v>1</v>
      </c>
      <c r="E186" s="29">
        <v>1</v>
      </c>
      <c r="F186" s="29">
        <v>1</v>
      </c>
      <c r="G186" s="29">
        <v>1</v>
      </c>
      <c r="H186" s="8">
        <f>SUM('PACC - SNCC.F.053 (3)'!D186:G186)</f>
        <v>4</v>
      </c>
      <c r="I186" s="31">
        <v>6250</v>
      </c>
      <c r="J186" s="31">
        <f t="shared" si="11"/>
        <v>25000</v>
      </c>
      <c r="K186" s="9"/>
      <c r="L186" s="36"/>
      <c r="M186" s="39"/>
      <c r="N186" s="31"/>
      <c r="O186" s="32"/>
      <c r="T186" s="5" t="s">
        <v>201</v>
      </c>
    </row>
    <row r="187" spans="1:20" x14ac:dyDescent="0.25">
      <c r="A187" s="7" t="s">
        <v>203</v>
      </c>
      <c r="B187" s="7" t="s">
        <v>594</v>
      </c>
      <c r="C187" s="37" t="s">
        <v>785</v>
      </c>
      <c r="D187" s="7">
        <v>2</v>
      </c>
      <c r="E187" s="7">
        <v>2</v>
      </c>
      <c r="F187" s="7">
        <v>2</v>
      </c>
      <c r="G187" s="7">
        <v>2</v>
      </c>
      <c r="H187" s="8">
        <f>SUM('PACC - SNCC.F.053 (3)'!D187:G187)</f>
        <v>8</v>
      </c>
      <c r="I187" s="9">
        <v>1000</v>
      </c>
      <c r="J187" s="9">
        <f t="shared" si="11"/>
        <v>8000</v>
      </c>
      <c r="K187" s="9">
        <f t="shared" si="10"/>
        <v>16000</v>
      </c>
      <c r="L187" s="34" t="s">
        <v>17</v>
      </c>
      <c r="M187" s="37" t="s">
        <v>796</v>
      </c>
      <c r="N187" s="9"/>
      <c r="O187" s="7"/>
      <c r="T187" s="5" t="s">
        <v>202</v>
      </c>
    </row>
    <row r="188" spans="1:20" x14ac:dyDescent="0.25">
      <c r="A188" s="7" t="s">
        <v>203</v>
      </c>
      <c r="B188" s="7" t="s">
        <v>595</v>
      </c>
      <c r="C188" s="37" t="s">
        <v>785</v>
      </c>
      <c r="D188" s="7">
        <v>2</v>
      </c>
      <c r="E188" s="7">
        <v>2</v>
      </c>
      <c r="F188" s="7">
        <v>2</v>
      </c>
      <c r="G188" s="7">
        <v>2</v>
      </c>
      <c r="H188" s="8">
        <f>SUM('PACC - SNCC.F.053 (3)'!D188:G188)</f>
        <v>8</v>
      </c>
      <c r="I188" s="9">
        <v>1000</v>
      </c>
      <c r="J188" s="9">
        <f t="shared" si="11"/>
        <v>8000</v>
      </c>
      <c r="K188" s="9"/>
      <c r="L188" s="34" t="s">
        <v>17</v>
      </c>
      <c r="M188" s="37" t="s">
        <v>796</v>
      </c>
      <c r="N188" s="9"/>
      <c r="O188" s="7"/>
      <c r="T188" s="5" t="s">
        <v>203</v>
      </c>
    </row>
    <row r="189" spans="1:20" x14ac:dyDescent="0.25">
      <c r="A189" s="27" t="s">
        <v>208</v>
      </c>
      <c r="B189" s="27" t="s">
        <v>662</v>
      </c>
      <c r="C189" s="38" t="s">
        <v>785</v>
      </c>
      <c r="D189" s="27">
        <v>23</v>
      </c>
      <c r="E189" s="27">
        <v>7</v>
      </c>
      <c r="F189" s="27">
        <v>7</v>
      </c>
      <c r="G189" s="27">
        <v>0</v>
      </c>
      <c r="H189" s="8">
        <f>SUM('PACC - SNCC.F.053 (3)'!D189:G189)</f>
        <v>37</v>
      </c>
      <c r="I189" s="28">
        <v>206.5</v>
      </c>
      <c r="J189" s="28">
        <f t="shared" si="11"/>
        <v>7640.5</v>
      </c>
      <c r="K189" s="9">
        <f t="shared" si="10"/>
        <v>7640.5</v>
      </c>
      <c r="L189" s="35" t="s">
        <v>17</v>
      </c>
      <c r="M189" s="38" t="s">
        <v>796</v>
      </c>
      <c r="N189" s="28"/>
      <c r="O189" s="33"/>
      <c r="T189" s="5" t="s">
        <v>204</v>
      </c>
    </row>
    <row r="190" spans="1:20" x14ac:dyDescent="0.25">
      <c r="A190" s="7" t="s">
        <v>209</v>
      </c>
      <c r="B190" s="7" t="s">
        <v>542</v>
      </c>
      <c r="C190" s="37" t="s">
        <v>790</v>
      </c>
      <c r="D190" s="7">
        <v>0</v>
      </c>
      <c r="E190" s="7">
        <v>0</v>
      </c>
      <c r="F190" s="7">
        <v>1</v>
      </c>
      <c r="G190" s="7">
        <v>0</v>
      </c>
      <c r="H190" s="8">
        <f>SUM('PACC - SNCC.F.053 (3)'!D190:G190)</f>
        <v>1</v>
      </c>
      <c r="I190" s="9">
        <v>4000</v>
      </c>
      <c r="J190" s="9">
        <f>H190*I190</f>
        <v>4000</v>
      </c>
      <c r="K190" s="9">
        <f t="shared" si="10"/>
        <v>40900</v>
      </c>
      <c r="L190" s="34" t="s">
        <v>17</v>
      </c>
      <c r="M190" s="37" t="s">
        <v>796</v>
      </c>
      <c r="N190" s="9"/>
      <c r="O190" s="7"/>
      <c r="T190" s="5" t="s">
        <v>205</v>
      </c>
    </row>
    <row r="191" spans="1:20" x14ac:dyDescent="0.25">
      <c r="A191" s="7" t="s">
        <v>209</v>
      </c>
      <c r="B191" s="7" t="s">
        <v>544</v>
      </c>
      <c r="C191" s="37" t="s">
        <v>785</v>
      </c>
      <c r="D191" s="7">
        <v>4</v>
      </c>
      <c r="E191" s="7">
        <v>1</v>
      </c>
      <c r="F191" s="7">
        <v>1</v>
      </c>
      <c r="G191" s="7">
        <v>0</v>
      </c>
      <c r="H191" s="8">
        <f>SUM('PACC - SNCC.F.053 (3)'!D191:G191)</f>
        <v>6</v>
      </c>
      <c r="I191" s="9">
        <v>3750</v>
      </c>
      <c r="J191" s="9">
        <f>H191*I191</f>
        <v>22500</v>
      </c>
      <c r="K191" s="9"/>
      <c r="L191" s="34" t="s">
        <v>17</v>
      </c>
      <c r="M191" s="37" t="s">
        <v>796</v>
      </c>
      <c r="N191" s="9"/>
      <c r="O191" s="7"/>
      <c r="T191" s="5" t="s">
        <v>206</v>
      </c>
    </row>
    <row r="192" spans="1:20" x14ac:dyDescent="0.25">
      <c r="A192" s="7" t="s">
        <v>209</v>
      </c>
      <c r="B192" s="7" t="s">
        <v>566</v>
      </c>
      <c r="C192" s="37" t="s">
        <v>785</v>
      </c>
      <c r="D192" s="7">
        <v>6</v>
      </c>
      <c r="E192" s="7">
        <v>0</v>
      </c>
      <c r="F192" s="7">
        <v>6</v>
      </c>
      <c r="G192" s="7">
        <v>0</v>
      </c>
      <c r="H192" s="8">
        <f>SUM('PACC - SNCC.F.053 (3)'!D192:G192)</f>
        <v>12</v>
      </c>
      <c r="I192" s="9">
        <v>1200</v>
      </c>
      <c r="J192" s="9">
        <f>H192*I192</f>
        <v>14400</v>
      </c>
      <c r="K192" s="9"/>
      <c r="L192" s="34" t="s">
        <v>17</v>
      </c>
      <c r="M192" s="37" t="s">
        <v>796</v>
      </c>
      <c r="N192" s="9"/>
      <c r="O192" s="7"/>
      <c r="T192" s="5" t="s">
        <v>207</v>
      </c>
    </row>
    <row r="193" spans="1:20" x14ac:dyDescent="0.25">
      <c r="A193" s="29" t="s">
        <v>210</v>
      </c>
      <c r="B193" s="29" t="s">
        <v>664</v>
      </c>
      <c r="C193" s="39" t="s">
        <v>785</v>
      </c>
      <c r="D193" s="29">
        <v>1</v>
      </c>
      <c r="E193" s="29">
        <v>1</v>
      </c>
      <c r="F193" s="29">
        <v>1</v>
      </c>
      <c r="G193" s="29">
        <v>0</v>
      </c>
      <c r="H193" s="8">
        <f>SUM('PACC - SNCC.F.053 (3)'!D193:G193)</f>
        <v>3</v>
      </c>
      <c r="I193" s="31">
        <v>6733.3333300000004</v>
      </c>
      <c r="J193" s="31">
        <f t="shared" ref="J193:J227" si="12">+H193*I193</f>
        <v>20199.99999</v>
      </c>
      <c r="K193" s="9">
        <f t="shared" si="10"/>
        <v>20199.99999</v>
      </c>
      <c r="L193" s="36" t="s">
        <v>17</v>
      </c>
      <c r="M193" s="39" t="s">
        <v>796</v>
      </c>
      <c r="N193" s="31"/>
      <c r="O193" s="32"/>
      <c r="T193" s="5" t="s">
        <v>208</v>
      </c>
    </row>
    <row r="194" spans="1:20" x14ac:dyDescent="0.25">
      <c r="A194" s="29" t="s">
        <v>213</v>
      </c>
      <c r="B194" s="29" t="s">
        <v>665</v>
      </c>
      <c r="C194" s="39" t="s">
        <v>785</v>
      </c>
      <c r="D194" s="29">
        <v>0</v>
      </c>
      <c r="E194" s="29">
        <v>0</v>
      </c>
      <c r="F194" s="29">
        <v>0</v>
      </c>
      <c r="G194" s="29">
        <v>1</v>
      </c>
      <c r="H194" s="8">
        <f>SUM('PACC - SNCC.F.053 (3)'!D194:G194)</f>
        <v>1</v>
      </c>
      <c r="I194" s="31">
        <v>6000</v>
      </c>
      <c r="J194" s="31">
        <f t="shared" si="12"/>
        <v>6000</v>
      </c>
      <c r="K194" s="9">
        <f t="shared" si="10"/>
        <v>25400</v>
      </c>
      <c r="L194" s="36" t="s">
        <v>17</v>
      </c>
      <c r="M194" s="39" t="s">
        <v>796</v>
      </c>
      <c r="N194" s="31"/>
      <c r="O194" s="32"/>
      <c r="T194" s="5" t="s">
        <v>209</v>
      </c>
    </row>
    <row r="195" spans="1:20" x14ac:dyDescent="0.25">
      <c r="A195" s="29" t="s">
        <v>213</v>
      </c>
      <c r="B195" s="29" t="s">
        <v>666</v>
      </c>
      <c r="C195" s="39" t="s">
        <v>785</v>
      </c>
      <c r="D195" s="29">
        <v>0</v>
      </c>
      <c r="E195" s="29">
        <v>0</v>
      </c>
      <c r="F195" s="29">
        <v>0</v>
      </c>
      <c r="G195" s="29">
        <v>4</v>
      </c>
      <c r="H195" s="8">
        <f>SUM('PACC - SNCC.F.053 (3)'!D195:G195)</f>
        <v>4</v>
      </c>
      <c r="I195" s="31">
        <v>3350</v>
      </c>
      <c r="J195" s="31">
        <f t="shared" si="12"/>
        <v>13400</v>
      </c>
      <c r="K195" s="9"/>
      <c r="L195" s="36" t="s">
        <v>17</v>
      </c>
      <c r="M195" s="39" t="s">
        <v>796</v>
      </c>
      <c r="N195" s="31"/>
      <c r="O195" s="32"/>
      <c r="T195" s="5" t="s">
        <v>210</v>
      </c>
    </row>
    <row r="196" spans="1:20" x14ac:dyDescent="0.25">
      <c r="A196" s="29" t="s">
        <v>213</v>
      </c>
      <c r="B196" s="29" t="s">
        <v>732</v>
      </c>
      <c r="C196" s="39" t="s">
        <v>785</v>
      </c>
      <c r="D196" s="29">
        <v>0</v>
      </c>
      <c r="E196" s="29">
        <v>0</v>
      </c>
      <c r="F196" s="29">
        <v>0</v>
      </c>
      <c r="G196" s="29">
        <v>1</v>
      </c>
      <c r="H196" s="8">
        <f>SUM('PACC - SNCC.F.053 (3)'!D196:G196)</f>
        <v>1</v>
      </c>
      <c r="I196" s="31">
        <v>6000</v>
      </c>
      <c r="J196" s="31">
        <f t="shared" si="12"/>
        <v>6000</v>
      </c>
      <c r="K196" s="9"/>
      <c r="L196" s="36"/>
      <c r="M196" s="39"/>
      <c r="N196" s="31"/>
      <c r="O196" s="32"/>
      <c r="T196" s="5" t="s">
        <v>211</v>
      </c>
    </row>
    <row r="197" spans="1:20" x14ac:dyDescent="0.25">
      <c r="A197" s="5" t="s">
        <v>221</v>
      </c>
      <c r="B197" s="29" t="s">
        <v>767</v>
      </c>
      <c r="C197" s="39" t="s">
        <v>785</v>
      </c>
      <c r="D197" s="29">
        <v>0</v>
      </c>
      <c r="E197" s="29">
        <v>0</v>
      </c>
      <c r="F197" s="29">
        <v>0</v>
      </c>
      <c r="G197" s="29">
        <v>1</v>
      </c>
      <c r="H197" s="8">
        <f>SUM('PACC - SNCC.F.053 (3)'!D197:G197)</f>
        <v>1</v>
      </c>
      <c r="I197" s="31">
        <v>660000</v>
      </c>
      <c r="J197" s="31">
        <f t="shared" si="12"/>
        <v>660000</v>
      </c>
      <c r="K197" s="9">
        <f t="shared" si="10"/>
        <v>680000</v>
      </c>
      <c r="L197" s="36"/>
      <c r="M197" s="39"/>
      <c r="N197" s="31"/>
      <c r="O197" s="32"/>
      <c r="T197" s="5" t="s">
        <v>212</v>
      </c>
    </row>
    <row r="198" spans="1:20" x14ac:dyDescent="0.25">
      <c r="A198" s="5" t="s">
        <v>221</v>
      </c>
      <c r="B198" s="29" t="s">
        <v>768</v>
      </c>
      <c r="C198" s="39" t="s">
        <v>785</v>
      </c>
      <c r="D198" s="29">
        <v>0</v>
      </c>
      <c r="E198" s="29">
        <v>0</v>
      </c>
      <c r="F198" s="29">
        <v>0</v>
      </c>
      <c r="G198" s="29">
        <v>1</v>
      </c>
      <c r="H198" s="8">
        <f>SUM('PACC - SNCC.F.053 (3)'!D198:G198)</f>
        <v>1</v>
      </c>
      <c r="I198" s="31">
        <v>20000</v>
      </c>
      <c r="J198" s="31">
        <f t="shared" si="12"/>
        <v>20000</v>
      </c>
      <c r="K198" s="9"/>
      <c r="L198" s="36"/>
      <c r="M198" s="39"/>
      <c r="N198" s="31"/>
      <c r="O198" s="32"/>
      <c r="T198" s="5" t="s">
        <v>213</v>
      </c>
    </row>
    <row r="199" spans="1:20" x14ac:dyDescent="0.25">
      <c r="A199" s="29" t="s">
        <v>233</v>
      </c>
      <c r="B199" s="29" t="s">
        <v>669</v>
      </c>
      <c r="C199" s="39" t="s">
        <v>794</v>
      </c>
      <c r="D199" s="29">
        <v>9</v>
      </c>
      <c r="E199" s="29">
        <v>9</v>
      </c>
      <c r="F199" s="29">
        <v>9</v>
      </c>
      <c r="G199" s="29">
        <v>9</v>
      </c>
      <c r="H199" s="8">
        <f>SUM('PACC - SNCC.F.053 (3)'!D199:G199)</f>
        <v>36</v>
      </c>
      <c r="I199" s="31">
        <v>100</v>
      </c>
      <c r="J199" s="31">
        <f t="shared" si="12"/>
        <v>3600</v>
      </c>
      <c r="K199" s="9">
        <f t="shared" si="10"/>
        <v>610006</v>
      </c>
      <c r="L199" s="36" t="s">
        <v>17</v>
      </c>
      <c r="M199" s="39" t="s">
        <v>796</v>
      </c>
      <c r="N199" s="31"/>
      <c r="O199" s="32"/>
      <c r="T199" s="5" t="s">
        <v>214</v>
      </c>
    </row>
    <row r="200" spans="1:20" x14ac:dyDescent="0.25">
      <c r="A200" s="29" t="s">
        <v>233</v>
      </c>
      <c r="B200" s="29" t="s">
        <v>670</v>
      </c>
      <c r="C200" s="39" t="s">
        <v>791</v>
      </c>
      <c r="D200" s="29">
        <v>66</v>
      </c>
      <c r="E200" s="29">
        <v>66</v>
      </c>
      <c r="F200" s="29">
        <v>66</v>
      </c>
      <c r="G200" s="29">
        <v>66</v>
      </c>
      <c r="H200" s="8">
        <f>SUM('PACC - SNCC.F.053 (3)'!D200:G200)</f>
        <v>264</v>
      </c>
      <c r="I200" s="31">
        <v>150</v>
      </c>
      <c r="J200" s="31">
        <f t="shared" si="12"/>
        <v>39600</v>
      </c>
      <c r="K200" s="9"/>
      <c r="L200" s="36" t="s">
        <v>17</v>
      </c>
      <c r="M200" s="39" t="s">
        <v>796</v>
      </c>
      <c r="N200" s="31"/>
      <c r="O200" s="32"/>
      <c r="T200" s="5" t="s">
        <v>215</v>
      </c>
    </row>
    <row r="201" spans="1:20" x14ac:dyDescent="0.25">
      <c r="A201" s="29" t="s">
        <v>233</v>
      </c>
      <c r="B201" s="29" t="s">
        <v>671</v>
      </c>
      <c r="C201" s="39" t="s">
        <v>791</v>
      </c>
      <c r="D201" s="29">
        <v>48</v>
      </c>
      <c r="E201" s="29">
        <v>48</v>
      </c>
      <c r="F201" s="29">
        <v>48</v>
      </c>
      <c r="G201" s="29">
        <v>48</v>
      </c>
      <c r="H201" s="8">
        <f>SUM('PACC - SNCC.F.053 (3)'!D201:G201)</f>
        <v>192</v>
      </c>
      <c r="I201" s="31">
        <v>150</v>
      </c>
      <c r="J201" s="31">
        <f t="shared" si="12"/>
        <v>28800</v>
      </c>
      <c r="K201" s="9"/>
      <c r="L201" s="36" t="s">
        <v>17</v>
      </c>
      <c r="M201" s="39" t="s">
        <v>796</v>
      </c>
      <c r="N201" s="31"/>
      <c r="O201" s="32"/>
      <c r="T201" s="5" t="s">
        <v>216</v>
      </c>
    </row>
    <row r="202" spans="1:20" x14ac:dyDescent="0.25">
      <c r="A202" s="29" t="s">
        <v>233</v>
      </c>
      <c r="B202" s="29" t="s">
        <v>672</v>
      </c>
      <c r="C202" s="39" t="s">
        <v>791</v>
      </c>
      <c r="D202" s="29">
        <v>330</v>
      </c>
      <c r="E202" s="29">
        <v>330</v>
      </c>
      <c r="F202" s="29">
        <v>330</v>
      </c>
      <c r="G202" s="29">
        <v>330</v>
      </c>
      <c r="H202" s="8">
        <f>SUM('PACC - SNCC.F.053 (3)'!D202:G202)</f>
        <v>1320</v>
      </c>
      <c r="I202" s="31">
        <v>332.65</v>
      </c>
      <c r="J202" s="31">
        <f t="shared" si="12"/>
        <v>439097.99999999994</v>
      </c>
      <c r="K202" s="9"/>
      <c r="L202" s="36" t="s">
        <v>17</v>
      </c>
      <c r="M202" s="39" t="s">
        <v>796</v>
      </c>
      <c r="N202" s="31"/>
      <c r="O202" s="32"/>
      <c r="T202" s="5" t="s">
        <v>217</v>
      </c>
    </row>
    <row r="203" spans="1:20" x14ac:dyDescent="0.25">
      <c r="A203" s="29" t="s">
        <v>233</v>
      </c>
      <c r="B203" s="29" t="s">
        <v>673</v>
      </c>
      <c r="C203" s="39" t="s">
        <v>794</v>
      </c>
      <c r="D203" s="29">
        <v>51</v>
      </c>
      <c r="E203" s="29">
        <v>51</v>
      </c>
      <c r="F203" s="29">
        <v>51</v>
      </c>
      <c r="G203" s="29">
        <v>51</v>
      </c>
      <c r="H203" s="8">
        <f>SUM('PACC - SNCC.F.053 (3)'!D203:G203)</f>
        <v>204</v>
      </c>
      <c r="I203" s="31">
        <v>227</v>
      </c>
      <c r="J203" s="31">
        <f t="shared" si="12"/>
        <v>46308</v>
      </c>
      <c r="K203" s="9"/>
      <c r="L203" s="36" t="s">
        <v>17</v>
      </c>
      <c r="M203" s="39" t="s">
        <v>796</v>
      </c>
      <c r="N203" s="31"/>
      <c r="O203" s="32"/>
      <c r="T203" s="5" t="s">
        <v>218</v>
      </c>
    </row>
    <row r="204" spans="1:20" x14ac:dyDescent="0.25">
      <c r="A204" s="29" t="s">
        <v>233</v>
      </c>
      <c r="B204" s="29" t="s">
        <v>674</v>
      </c>
      <c r="C204" s="39" t="s">
        <v>790</v>
      </c>
      <c r="D204" s="29">
        <v>12</v>
      </c>
      <c r="E204" s="29">
        <v>12</v>
      </c>
      <c r="F204" s="29">
        <v>12</v>
      </c>
      <c r="G204" s="29">
        <v>12</v>
      </c>
      <c r="H204" s="8">
        <f>SUM('PACC - SNCC.F.053 (3)'!D204:G204)</f>
        <v>48</v>
      </c>
      <c r="I204" s="31">
        <v>200</v>
      </c>
      <c r="J204" s="31">
        <f t="shared" si="12"/>
        <v>9600</v>
      </c>
      <c r="K204" s="9"/>
      <c r="L204" s="36" t="s">
        <v>17</v>
      </c>
      <c r="M204" s="39" t="s">
        <v>796</v>
      </c>
      <c r="N204" s="31"/>
      <c r="O204" s="32"/>
      <c r="T204" s="5" t="s">
        <v>219</v>
      </c>
    </row>
    <row r="205" spans="1:20" x14ac:dyDescent="0.25">
      <c r="A205" s="29" t="s">
        <v>233</v>
      </c>
      <c r="B205" s="29" t="s">
        <v>675</v>
      </c>
      <c r="C205" s="39" t="s">
        <v>794</v>
      </c>
      <c r="D205" s="29">
        <v>60</v>
      </c>
      <c r="E205" s="29">
        <v>0</v>
      </c>
      <c r="F205" s="29">
        <v>0</v>
      </c>
      <c r="G205" s="29">
        <v>0</v>
      </c>
      <c r="H205" s="8">
        <f>SUM('PACC - SNCC.F.053 (3)'!D205:G205)</f>
        <v>60</v>
      </c>
      <c r="I205" s="31">
        <v>300</v>
      </c>
      <c r="J205" s="31">
        <f t="shared" si="12"/>
        <v>18000</v>
      </c>
      <c r="K205" s="9"/>
      <c r="L205" s="36" t="s">
        <v>17</v>
      </c>
      <c r="M205" s="39" t="s">
        <v>796</v>
      </c>
      <c r="N205" s="31"/>
      <c r="O205" s="32"/>
      <c r="T205" s="5" t="s">
        <v>220</v>
      </c>
    </row>
    <row r="206" spans="1:20" x14ac:dyDescent="0.25">
      <c r="A206" s="29" t="s">
        <v>233</v>
      </c>
      <c r="B206" s="29" t="s">
        <v>676</v>
      </c>
      <c r="C206" s="39" t="s">
        <v>790</v>
      </c>
      <c r="D206" s="29">
        <v>100</v>
      </c>
      <c r="E206" s="29">
        <v>0</v>
      </c>
      <c r="F206" s="29">
        <v>0</v>
      </c>
      <c r="G206" s="29">
        <v>0</v>
      </c>
      <c r="H206" s="8">
        <f>SUM('PACC - SNCC.F.053 (3)'!D206:G206)</f>
        <v>100</v>
      </c>
      <c r="I206" s="31">
        <v>250</v>
      </c>
      <c r="J206" s="31">
        <f t="shared" si="12"/>
        <v>25000</v>
      </c>
      <c r="K206" s="9"/>
      <c r="L206" s="36" t="s">
        <v>17</v>
      </c>
      <c r="M206" s="39" t="s">
        <v>796</v>
      </c>
      <c r="N206" s="31"/>
      <c r="O206" s="32"/>
      <c r="T206" s="5" t="s">
        <v>221</v>
      </c>
    </row>
    <row r="207" spans="1:20" x14ac:dyDescent="0.25">
      <c r="A207" s="5" t="s">
        <v>239</v>
      </c>
      <c r="B207" s="29" t="s">
        <v>756</v>
      </c>
      <c r="C207" s="39" t="s">
        <v>785</v>
      </c>
      <c r="D207" s="29">
        <v>1</v>
      </c>
      <c r="E207" s="29">
        <v>0</v>
      </c>
      <c r="F207" s="29">
        <v>1</v>
      </c>
      <c r="G207" s="29">
        <v>0</v>
      </c>
      <c r="H207" s="8">
        <f>SUM('PACC - SNCC.F.053 (3)'!D207:G207)</f>
        <v>2</v>
      </c>
      <c r="I207" s="31">
        <v>37500</v>
      </c>
      <c r="J207" s="31">
        <f t="shared" si="12"/>
        <v>75000</v>
      </c>
      <c r="K207" s="9">
        <f t="shared" ref="K207:K266" si="13">SUMIF($A$11:$A$308,A207,$J$11:$J$308)</f>
        <v>75000</v>
      </c>
      <c r="L207" s="36"/>
      <c r="M207" s="39"/>
      <c r="N207" s="31"/>
      <c r="O207" s="32"/>
      <c r="T207" s="5" t="s">
        <v>222</v>
      </c>
    </row>
    <row r="208" spans="1:20" x14ac:dyDescent="0.25">
      <c r="A208" s="5" t="s">
        <v>252</v>
      </c>
      <c r="B208" s="29" t="s">
        <v>780</v>
      </c>
      <c r="C208" s="39" t="s">
        <v>789</v>
      </c>
      <c r="D208" s="29">
        <v>1</v>
      </c>
      <c r="E208" s="29">
        <v>1</v>
      </c>
      <c r="F208" s="29">
        <v>1</v>
      </c>
      <c r="G208" s="29">
        <v>1</v>
      </c>
      <c r="H208" s="8">
        <f>SUM('PACC - SNCC.F.053 (3)'!D208:G208)</f>
        <v>4</v>
      </c>
      <c r="I208" s="31">
        <v>1250</v>
      </c>
      <c r="J208" s="31">
        <f t="shared" si="12"/>
        <v>5000</v>
      </c>
      <c r="K208" s="9">
        <f t="shared" si="13"/>
        <v>5000</v>
      </c>
      <c r="L208" s="36"/>
      <c r="M208" s="39"/>
      <c r="N208" s="31"/>
      <c r="O208" s="32"/>
      <c r="T208" s="5" t="s">
        <v>223</v>
      </c>
    </row>
    <row r="209" spans="1:20" x14ac:dyDescent="0.25">
      <c r="A209" s="29" t="s">
        <v>254</v>
      </c>
      <c r="B209" s="29" t="s">
        <v>677</v>
      </c>
      <c r="C209" s="39" t="s">
        <v>785</v>
      </c>
      <c r="D209" s="29">
        <v>1</v>
      </c>
      <c r="E209" s="29">
        <v>1</v>
      </c>
      <c r="F209" s="29">
        <v>2</v>
      </c>
      <c r="G209" s="29">
        <v>0</v>
      </c>
      <c r="H209" s="8">
        <f>SUM('PACC - SNCC.F.053 (3)'!D209:G209)</f>
        <v>4</v>
      </c>
      <c r="I209" s="31">
        <v>3200</v>
      </c>
      <c r="J209" s="31">
        <f t="shared" si="12"/>
        <v>12800</v>
      </c>
      <c r="K209" s="9">
        <f t="shared" si="13"/>
        <v>156800</v>
      </c>
      <c r="L209" s="36" t="s">
        <v>17</v>
      </c>
      <c r="M209" s="39" t="s">
        <v>796</v>
      </c>
      <c r="N209" s="31"/>
      <c r="O209" s="32"/>
      <c r="T209" s="5" t="s">
        <v>224</v>
      </c>
    </row>
    <row r="210" spans="1:20" x14ac:dyDescent="0.25">
      <c r="A210" s="29" t="s">
        <v>254</v>
      </c>
      <c r="B210" s="29" t="s">
        <v>678</v>
      </c>
      <c r="C210" s="39" t="s">
        <v>785</v>
      </c>
      <c r="D210" s="29">
        <v>1</v>
      </c>
      <c r="E210" s="29">
        <v>2</v>
      </c>
      <c r="F210" s="29">
        <v>1</v>
      </c>
      <c r="G210" s="29">
        <v>2</v>
      </c>
      <c r="H210" s="8">
        <f>SUM('PACC - SNCC.F.053 (3)'!D210:G210)</f>
        <v>6</v>
      </c>
      <c r="I210" s="31">
        <v>16000</v>
      </c>
      <c r="J210" s="31">
        <f t="shared" si="12"/>
        <v>96000</v>
      </c>
      <c r="K210" s="9"/>
      <c r="L210" s="36" t="s">
        <v>17</v>
      </c>
      <c r="M210" s="39" t="s">
        <v>796</v>
      </c>
      <c r="N210" s="31"/>
      <c r="O210" s="32"/>
      <c r="T210" s="5" t="s">
        <v>225</v>
      </c>
    </row>
    <row r="211" spans="1:20" x14ac:dyDescent="0.25">
      <c r="A211" s="29" t="s">
        <v>254</v>
      </c>
      <c r="B211" s="29" t="s">
        <v>741</v>
      </c>
      <c r="C211" s="39" t="s">
        <v>785</v>
      </c>
      <c r="D211" s="29">
        <v>1</v>
      </c>
      <c r="E211" s="29">
        <v>1</v>
      </c>
      <c r="F211" s="29">
        <v>1</v>
      </c>
      <c r="G211" s="29">
        <v>0</v>
      </c>
      <c r="H211" s="8">
        <f>SUM('PACC - SNCC.F.053 (3)'!D211:G211)</f>
        <v>3</v>
      </c>
      <c r="I211" s="31">
        <v>16000</v>
      </c>
      <c r="J211" s="31">
        <f t="shared" si="12"/>
        <v>48000</v>
      </c>
      <c r="K211" s="9"/>
      <c r="L211" s="36" t="s">
        <v>17</v>
      </c>
      <c r="M211" s="39" t="s">
        <v>796</v>
      </c>
      <c r="N211" s="31"/>
      <c r="O211" s="32"/>
      <c r="T211" s="5" t="s">
        <v>226</v>
      </c>
    </row>
    <row r="212" spans="1:20" x14ac:dyDescent="0.25">
      <c r="A212" s="27" t="s">
        <v>255</v>
      </c>
      <c r="B212" s="27" t="s">
        <v>679</v>
      </c>
      <c r="C212" s="38" t="s">
        <v>791</v>
      </c>
      <c r="D212" s="27">
        <v>450</v>
      </c>
      <c r="E212" s="27">
        <v>474</v>
      </c>
      <c r="F212" s="27">
        <v>490</v>
      </c>
      <c r="G212" s="27">
        <v>498</v>
      </c>
      <c r="H212" s="8">
        <f>SUM('PACC - SNCC.F.053 (3)'!D212:G212)</f>
        <v>1912</v>
      </c>
      <c r="I212" s="28">
        <v>43</v>
      </c>
      <c r="J212" s="28">
        <f t="shared" si="12"/>
        <v>82216</v>
      </c>
      <c r="K212" s="9">
        <f t="shared" si="13"/>
        <v>454271.99995999993</v>
      </c>
      <c r="L212" s="35" t="s">
        <v>17</v>
      </c>
      <c r="M212" s="38" t="s">
        <v>796</v>
      </c>
      <c r="N212" s="28"/>
      <c r="O212" s="33"/>
      <c r="T212" s="5" t="s">
        <v>227</v>
      </c>
    </row>
    <row r="213" spans="1:20" x14ac:dyDescent="0.25">
      <c r="A213" s="27" t="s">
        <v>255</v>
      </c>
      <c r="B213" s="27" t="s">
        <v>682</v>
      </c>
      <c r="C213" s="38" t="s">
        <v>791</v>
      </c>
      <c r="D213" s="27">
        <v>600</v>
      </c>
      <c r="E213" s="27">
        <v>624</v>
      </c>
      <c r="F213" s="27">
        <v>640</v>
      </c>
      <c r="G213" s="27">
        <v>648</v>
      </c>
      <c r="H213" s="8">
        <f>SUM('PACC - SNCC.F.053 (3)'!D213:G213)</f>
        <v>2512</v>
      </c>
      <c r="I213" s="28">
        <v>43</v>
      </c>
      <c r="J213" s="28">
        <f t="shared" si="12"/>
        <v>108016</v>
      </c>
      <c r="K213" s="9"/>
      <c r="L213" s="35" t="s">
        <v>17</v>
      </c>
      <c r="M213" s="38" t="s">
        <v>796</v>
      </c>
      <c r="N213" s="28"/>
      <c r="O213" s="33"/>
      <c r="T213" s="5" t="s">
        <v>228</v>
      </c>
    </row>
    <row r="214" spans="1:20" x14ac:dyDescent="0.25">
      <c r="A214" s="29" t="s">
        <v>255</v>
      </c>
      <c r="B214" s="29" t="s">
        <v>683</v>
      </c>
      <c r="C214" s="39" t="s">
        <v>785</v>
      </c>
      <c r="D214" s="29">
        <v>25</v>
      </c>
      <c r="E214" s="29">
        <v>25</v>
      </c>
      <c r="F214" s="29">
        <v>25</v>
      </c>
      <c r="G214" s="29">
        <v>25</v>
      </c>
      <c r="H214" s="8">
        <f>SUM('PACC - SNCC.F.053 (3)'!D214:G214)</f>
        <v>100</v>
      </c>
      <c r="I214" s="31">
        <v>75</v>
      </c>
      <c r="J214" s="31">
        <f t="shared" si="12"/>
        <v>7500</v>
      </c>
      <c r="K214" s="9"/>
      <c r="L214" s="36" t="s">
        <v>17</v>
      </c>
      <c r="M214" s="39" t="s">
        <v>796</v>
      </c>
      <c r="N214" s="31"/>
      <c r="O214" s="32"/>
      <c r="T214" s="5" t="s">
        <v>229</v>
      </c>
    </row>
    <row r="215" spans="1:20" x14ac:dyDescent="0.25">
      <c r="A215" s="29" t="s">
        <v>255</v>
      </c>
      <c r="B215" s="29" t="s">
        <v>684</v>
      </c>
      <c r="C215" s="39" t="s">
        <v>791</v>
      </c>
      <c r="D215" s="29">
        <v>24</v>
      </c>
      <c r="E215" s="29">
        <v>0</v>
      </c>
      <c r="F215" s="29">
        <v>0</v>
      </c>
      <c r="G215" s="29">
        <v>0</v>
      </c>
      <c r="H215" s="8">
        <f>SUM('PACC - SNCC.F.053 (3)'!D215:G215)</f>
        <v>24</v>
      </c>
      <c r="I215" s="31">
        <v>60</v>
      </c>
      <c r="J215" s="31">
        <f t="shared" si="12"/>
        <v>1440</v>
      </c>
      <c r="K215" s="9"/>
      <c r="L215" s="36" t="s">
        <v>17</v>
      </c>
      <c r="M215" s="39" t="s">
        <v>796</v>
      </c>
      <c r="N215" s="31"/>
      <c r="O215" s="32"/>
      <c r="T215" s="5" t="s">
        <v>230</v>
      </c>
    </row>
    <row r="216" spans="1:20" x14ac:dyDescent="0.25">
      <c r="A216" s="29" t="s">
        <v>255</v>
      </c>
      <c r="B216" s="29" t="s">
        <v>685</v>
      </c>
      <c r="C216" s="39" t="s">
        <v>791</v>
      </c>
      <c r="D216" s="29">
        <v>105</v>
      </c>
      <c r="E216" s="29">
        <v>105</v>
      </c>
      <c r="F216" s="29">
        <v>105</v>
      </c>
      <c r="G216" s="29">
        <v>105</v>
      </c>
      <c r="H216" s="8">
        <f>SUM('PACC - SNCC.F.053 (3)'!D216:G216)</f>
        <v>420</v>
      </c>
      <c r="I216" s="31">
        <v>160.547619</v>
      </c>
      <c r="J216" s="31">
        <f t="shared" si="12"/>
        <v>67429.999979999993</v>
      </c>
      <c r="K216" s="9"/>
      <c r="L216" s="36" t="s">
        <v>17</v>
      </c>
      <c r="M216" s="39" t="s">
        <v>796</v>
      </c>
      <c r="N216" s="31"/>
      <c r="O216" s="32"/>
      <c r="T216" s="5" t="s">
        <v>231</v>
      </c>
    </row>
    <row r="217" spans="1:20" x14ac:dyDescent="0.25">
      <c r="A217" s="29" t="s">
        <v>255</v>
      </c>
      <c r="B217" s="29" t="s">
        <v>686</v>
      </c>
      <c r="C217" s="39" t="s">
        <v>791</v>
      </c>
      <c r="D217" s="29">
        <v>90</v>
      </c>
      <c r="E217" s="29">
        <v>90</v>
      </c>
      <c r="F217" s="29">
        <v>90</v>
      </c>
      <c r="G217" s="29">
        <v>90</v>
      </c>
      <c r="H217" s="8">
        <f>SUM('PACC - SNCC.F.053 (3)'!D217:G217)</f>
        <v>360</v>
      </c>
      <c r="I217" s="31">
        <v>50</v>
      </c>
      <c r="J217" s="31">
        <f t="shared" si="12"/>
        <v>18000</v>
      </c>
      <c r="K217" s="9"/>
      <c r="L217" s="36" t="s">
        <v>17</v>
      </c>
      <c r="M217" s="39" t="s">
        <v>796</v>
      </c>
      <c r="N217" s="31"/>
      <c r="O217" s="32"/>
      <c r="T217" s="5" t="s">
        <v>232</v>
      </c>
    </row>
    <row r="218" spans="1:20" x14ac:dyDescent="0.25">
      <c r="A218" s="27" t="s">
        <v>255</v>
      </c>
      <c r="B218" s="27" t="s">
        <v>688</v>
      </c>
      <c r="C218" s="38" t="s">
        <v>791</v>
      </c>
      <c r="D218" s="27">
        <v>105</v>
      </c>
      <c r="E218" s="27">
        <v>105</v>
      </c>
      <c r="F218" s="27">
        <v>105</v>
      </c>
      <c r="G218" s="27">
        <v>105</v>
      </c>
      <c r="H218" s="8">
        <f>SUM('PACC - SNCC.F.053 (3)'!D218:G218)</f>
        <v>420</v>
      </c>
      <c r="I218" s="28">
        <v>160.547619</v>
      </c>
      <c r="J218" s="28">
        <f t="shared" si="12"/>
        <v>67429.999979999993</v>
      </c>
      <c r="K218" s="9"/>
      <c r="L218" s="35" t="s">
        <v>17</v>
      </c>
      <c r="M218" s="38" t="s">
        <v>796</v>
      </c>
      <c r="N218" s="28"/>
      <c r="O218" s="33"/>
      <c r="T218" s="5" t="s">
        <v>233</v>
      </c>
    </row>
    <row r="219" spans="1:20" x14ac:dyDescent="0.25">
      <c r="A219" s="27" t="s">
        <v>255</v>
      </c>
      <c r="B219" s="27" t="s">
        <v>689</v>
      </c>
      <c r="C219" s="38" t="s">
        <v>791</v>
      </c>
      <c r="D219" s="27">
        <v>54</v>
      </c>
      <c r="E219" s="27">
        <v>54</v>
      </c>
      <c r="F219" s="27">
        <v>54</v>
      </c>
      <c r="G219" s="27">
        <v>54</v>
      </c>
      <c r="H219" s="8">
        <f>SUM('PACC - SNCC.F.053 (3)'!D219:G219)</f>
        <v>216</v>
      </c>
      <c r="I219" s="28">
        <v>50</v>
      </c>
      <c r="J219" s="28">
        <f t="shared" si="12"/>
        <v>10800</v>
      </c>
      <c r="K219" s="9"/>
      <c r="L219" s="35" t="s">
        <v>17</v>
      </c>
      <c r="M219" s="38" t="s">
        <v>796</v>
      </c>
      <c r="N219" s="28"/>
      <c r="O219" s="33"/>
      <c r="T219" s="5" t="s">
        <v>234</v>
      </c>
    </row>
    <row r="220" spans="1:20" x14ac:dyDescent="0.25">
      <c r="A220" s="29" t="s">
        <v>255</v>
      </c>
      <c r="B220" s="29" t="s">
        <v>690</v>
      </c>
      <c r="C220" s="39" t="s">
        <v>795</v>
      </c>
      <c r="D220" s="29">
        <v>30</v>
      </c>
      <c r="E220" s="29">
        <v>33</v>
      </c>
      <c r="F220" s="29">
        <v>35</v>
      </c>
      <c r="G220" s="29">
        <v>36</v>
      </c>
      <c r="H220" s="8">
        <f>SUM('PACC - SNCC.F.053 (3)'!D220:G220)</f>
        <v>134</v>
      </c>
      <c r="I220" s="31">
        <v>70</v>
      </c>
      <c r="J220" s="31">
        <f t="shared" si="12"/>
        <v>9380</v>
      </c>
      <c r="K220" s="9"/>
      <c r="L220" s="36" t="s">
        <v>17</v>
      </c>
      <c r="M220" s="39" t="s">
        <v>796</v>
      </c>
      <c r="N220" s="31"/>
      <c r="O220" s="32"/>
      <c r="T220" s="5" t="s">
        <v>235</v>
      </c>
    </row>
    <row r="221" spans="1:20" x14ac:dyDescent="0.25">
      <c r="A221" s="29" t="s">
        <v>255</v>
      </c>
      <c r="B221" s="29" t="s">
        <v>691</v>
      </c>
      <c r="C221" s="39" t="s">
        <v>785</v>
      </c>
      <c r="D221" s="29">
        <v>20</v>
      </c>
      <c r="E221" s="29">
        <v>20</v>
      </c>
      <c r="F221" s="29">
        <v>20</v>
      </c>
      <c r="G221" s="29">
        <v>20</v>
      </c>
      <c r="H221" s="8">
        <f>SUM('PACC - SNCC.F.053 (3)'!D221:G221)</f>
        <v>80</v>
      </c>
      <c r="I221" s="31">
        <v>90</v>
      </c>
      <c r="J221" s="31">
        <f t="shared" si="12"/>
        <v>7200</v>
      </c>
      <c r="K221" s="9"/>
      <c r="L221" s="36" t="s">
        <v>17</v>
      </c>
      <c r="M221" s="39" t="s">
        <v>796</v>
      </c>
      <c r="N221" s="31"/>
      <c r="O221" s="32"/>
      <c r="T221" s="5" t="s">
        <v>236</v>
      </c>
    </row>
    <row r="222" spans="1:20" x14ac:dyDescent="0.25">
      <c r="A222" s="29" t="s">
        <v>255</v>
      </c>
      <c r="B222" s="29" t="s">
        <v>693</v>
      </c>
      <c r="C222" s="39" t="s">
        <v>785</v>
      </c>
      <c r="D222" s="29">
        <v>6</v>
      </c>
      <c r="E222" s="29">
        <v>0</v>
      </c>
      <c r="F222" s="29">
        <v>6</v>
      </c>
      <c r="G222" s="29">
        <v>0</v>
      </c>
      <c r="H222" s="8">
        <f>SUM('PACC - SNCC.F.053 (3)'!D222:G222)</f>
        <v>12</v>
      </c>
      <c r="I222" s="31">
        <v>826</v>
      </c>
      <c r="J222" s="31">
        <f t="shared" si="12"/>
        <v>9912</v>
      </c>
      <c r="K222" s="9"/>
      <c r="L222" s="36" t="s">
        <v>17</v>
      </c>
      <c r="M222" s="39" t="s">
        <v>796</v>
      </c>
      <c r="N222" s="31"/>
      <c r="O222" s="32"/>
      <c r="T222" s="5" t="s">
        <v>237</v>
      </c>
    </row>
    <row r="223" spans="1:20" x14ac:dyDescent="0.25">
      <c r="A223" s="29" t="s">
        <v>255</v>
      </c>
      <c r="B223" s="29" t="s">
        <v>694</v>
      </c>
      <c r="C223" s="39" t="s">
        <v>791</v>
      </c>
      <c r="D223" s="29">
        <v>15</v>
      </c>
      <c r="E223" s="29">
        <v>15</v>
      </c>
      <c r="F223" s="29">
        <v>15</v>
      </c>
      <c r="G223" s="29">
        <v>15</v>
      </c>
      <c r="H223" s="8">
        <f>SUM('PACC - SNCC.F.053 (3)'!D223:G223)</f>
        <v>60</v>
      </c>
      <c r="I223" s="31">
        <v>50</v>
      </c>
      <c r="J223" s="31">
        <f t="shared" si="12"/>
        <v>3000</v>
      </c>
      <c r="K223" s="9"/>
      <c r="L223" s="36" t="s">
        <v>17</v>
      </c>
      <c r="M223" s="39" t="s">
        <v>796</v>
      </c>
      <c r="N223" s="31"/>
      <c r="O223" s="32"/>
      <c r="T223" s="5" t="s">
        <v>238</v>
      </c>
    </row>
    <row r="224" spans="1:20" x14ac:dyDescent="0.25">
      <c r="A224" s="29" t="s">
        <v>255</v>
      </c>
      <c r="B224" s="29" t="s">
        <v>695</v>
      </c>
      <c r="C224" s="39" t="s">
        <v>785</v>
      </c>
      <c r="D224" s="29">
        <v>0</v>
      </c>
      <c r="E224" s="29">
        <v>6</v>
      </c>
      <c r="F224" s="29">
        <v>0</v>
      </c>
      <c r="G224" s="29">
        <v>0</v>
      </c>
      <c r="H224" s="8">
        <f>SUM('PACC - SNCC.F.053 (3)'!D224:G224)</f>
        <v>6</v>
      </c>
      <c r="I224" s="31">
        <v>118</v>
      </c>
      <c r="J224" s="31">
        <f t="shared" si="12"/>
        <v>708</v>
      </c>
      <c r="K224" s="9"/>
      <c r="L224" s="36" t="s">
        <v>17</v>
      </c>
      <c r="M224" s="39" t="s">
        <v>796</v>
      </c>
      <c r="N224" s="31"/>
      <c r="O224" s="32"/>
      <c r="T224" s="5" t="s">
        <v>239</v>
      </c>
    </row>
    <row r="225" spans="1:20" x14ac:dyDescent="0.25">
      <c r="A225" s="29" t="s">
        <v>255</v>
      </c>
      <c r="B225" s="29" t="s">
        <v>696</v>
      </c>
      <c r="C225" s="39" t="s">
        <v>785</v>
      </c>
      <c r="D225" s="29">
        <v>0</v>
      </c>
      <c r="E225" s="29">
        <v>1</v>
      </c>
      <c r="F225" s="29">
        <v>1</v>
      </c>
      <c r="G225" s="29">
        <v>0</v>
      </c>
      <c r="H225" s="8">
        <f>SUM('PACC - SNCC.F.053 (3)'!D225:G225)</f>
        <v>2</v>
      </c>
      <c r="I225" s="31">
        <v>10000</v>
      </c>
      <c r="J225" s="31">
        <f t="shared" si="12"/>
        <v>20000</v>
      </c>
      <c r="K225" s="9"/>
      <c r="L225" s="36" t="s">
        <v>17</v>
      </c>
      <c r="M225" s="39" t="s">
        <v>796</v>
      </c>
      <c r="N225" s="31"/>
      <c r="O225" s="32"/>
      <c r="T225" s="5" t="s">
        <v>240</v>
      </c>
    </row>
    <row r="226" spans="1:20" x14ac:dyDescent="0.25">
      <c r="A226" s="29" t="s">
        <v>255</v>
      </c>
      <c r="B226" s="29" t="s">
        <v>697</v>
      </c>
      <c r="C226" s="39" t="s">
        <v>791</v>
      </c>
      <c r="D226" s="29">
        <v>50</v>
      </c>
      <c r="E226" s="29">
        <v>50</v>
      </c>
      <c r="F226" s="29">
        <v>50</v>
      </c>
      <c r="G226" s="29">
        <v>50</v>
      </c>
      <c r="H226" s="8">
        <f>SUM('PACC - SNCC.F.053 (3)'!D226:G226)</f>
        <v>200</v>
      </c>
      <c r="I226" s="31">
        <v>145</v>
      </c>
      <c r="J226" s="31">
        <f t="shared" si="12"/>
        <v>29000</v>
      </c>
      <c r="K226" s="9"/>
      <c r="L226" s="36" t="s">
        <v>17</v>
      </c>
      <c r="M226" s="39" t="s">
        <v>796</v>
      </c>
      <c r="N226" s="31"/>
      <c r="O226" s="32"/>
      <c r="T226" s="5" t="s">
        <v>241</v>
      </c>
    </row>
    <row r="227" spans="1:20" x14ac:dyDescent="0.25">
      <c r="A227" s="27" t="s">
        <v>255</v>
      </c>
      <c r="B227" s="27" t="s">
        <v>698</v>
      </c>
      <c r="C227" s="38" t="s">
        <v>785</v>
      </c>
      <c r="D227" s="27">
        <v>18</v>
      </c>
      <c r="E227" s="27">
        <v>18</v>
      </c>
      <c r="F227" s="27">
        <v>18</v>
      </c>
      <c r="G227" s="27">
        <v>18</v>
      </c>
      <c r="H227" s="8">
        <f>SUM('PACC - SNCC.F.053 (3)'!D227:G227)</f>
        <v>72</v>
      </c>
      <c r="I227" s="28">
        <v>170</v>
      </c>
      <c r="J227" s="28">
        <f t="shared" si="12"/>
        <v>12240</v>
      </c>
      <c r="K227" s="9"/>
      <c r="L227" s="35" t="s">
        <v>17</v>
      </c>
      <c r="M227" s="38" t="s">
        <v>796</v>
      </c>
      <c r="N227" s="28"/>
      <c r="O227" s="33"/>
      <c r="T227" s="5" t="s">
        <v>242</v>
      </c>
    </row>
    <row r="228" spans="1:20" x14ac:dyDescent="0.25">
      <c r="A228" s="7" t="s">
        <v>268</v>
      </c>
      <c r="B228" s="7" t="s">
        <v>552</v>
      </c>
      <c r="C228" s="37" t="s">
        <v>791</v>
      </c>
      <c r="D228" s="7">
        <v>1</v>
      </c>
      <c r="E228" s="7">
        <v>1</v>
      </c>
      <c r="F228" s="7">
        <v>1</v>
      </c>
      <c r="G228" s="7">
        <v>0</v>
      </c>
      <c r="H228" s="8">
        <f>SUM('PACC - SNCC.F.053 (3)'!D228:G228)</f>
        <v>3</v>
      </c>
      <c r="I228" s="9">
        <v>532.17999999999995</v>
      </c>
      <c r="J228" s="9">
        <f>H228*I228</f>
        <v>1596.54</v>
      </c>
      <c r="K228" s="9">
        <f t="shared" si="13"/>
        <v>34200.824999999997</v>
      </c>
      <c r="L228" s="34" t="s">
        <v>17</v>
      </c>
      <c r="M228" s="37" t="s">
        <v>796</v>
      </c>
      <c r="N228" s="9"/>
      <c r="O228" s="7"/>
      <c r="T228" s="5" t="s">
        <v>243</v>
      </c>
    </row>
    <row r="229" spans="1:20" x14ac:dyDescent="0.25">
      <c r="A229" s="7" t="s">
        <v>268</v>
      </c>
      <c r="B229" s="7" t="s">
        <v>553</v>
      </c>
      <c r="C229" s="37" t="s">
        <v>791</v>
      </c>
      <c r="D229" s="7">
        <v>1</v>
      </c>
      <c r="E229" s="7">
        <v>0</v>
      </c>
      <c r="F229" s="7">
        <v>0</v>
      </c>
      <c r="G229" s="7">
        <v>0</v>
      </c>
      <c r="H229" s="8">
        <f>SUM('PACC - SNCC.F.053 (3)'!D229:G229)</f>
        <v>1</v>
      </c>
      <c r="I229" s="9">
        <v>532.17999999999995</v>
      </c>
      <c r="J229" s="9">
        <f>H229*I229</f>
        <v>532.17999999999995</v>
      </c>
      <c r="K229" s="9"/>
      <c r="L229" s="34" t="s">
        <v>17</v>
      </c>
      <c r="M229" s="37" t="s">
        <v>796</v>
      </c>
      <c r="N229" s="9"/>
      <c r="O229" s="7"/>
      <c r="T229" s="5" t="s">
        <v>244</v>
      </c>
    </row>
    <row r="230" spans="1:20" x14ac:dyDescent="0.25">
      <c r="A230" s="7" t="s">
        <v>268</v>
      </c>
      <c r="B230" s="7" t="s">
        <v>554</v>
      </c>
      <c r="C230" s="37" t="s">
        <v>791</v>
      </c>
      <c r="D230" s="7">
        <v>10</v>
      </c>
      <c r="E230" s="7">
        <v>0</v>
      </c>
      <c r="F230" s="7">
        <v>0</v>
      </c>
      <c r="G230" s="7">
        <v>0</v>
      </c>
      <c r="H230" s="8">
        <f>SUM('PACC - SNCC.F.053 (3)'!D230:G230)</f>
        <v>10</v>
      </c>
      <c r="I230" s="9">
        <v>206.5</v>
      </c>
      <c r="J230" s="9">
        <f>H230*I230</f>
        <v>2065</v>
      </c>
      <c r="K230" s="9"/>
      <c r="L230" s="34" t="s">
        <v>17</v>
      </c>
      <c r="M230" s="37" t="s">
        <v>796</v>
      </c>
      <c r="N230" s="9"/>
      <c r="O230" s="7"/>
      <c r="T230" s="5" t="s">
        <v>245</v>
      </c>
    </row>
    <row r="231" spans="1:20" x14ac:dyDescent="0.25">
      <c r="A231" s="29" t="s">
        <v>268</v>
      </c>
      <c r="B231" s="29" t="s">
        <v>699</v>
      </c>
      <c r="C231" s="39" t="s">
        <v>785</v>
      </c>
      <c r="D231" s="29">
        <v>117</v>
      </c>
      <c r="E231" s="29">
        <v>112</v>
      </c>
      <c r="F231" s="29">
        <v>100</v>
      </c>
      <c r="G231" s="29">
        <v>102</v>
      </c>
      <c r="H231" s="8">
        <f>SUM('PACC - SNCC.F.053 (3)'!D231:G231)</f>
        <v>431</v>
      </c>
      <c r="I231" s="31">
        <v>40.119999999999997</v>
      </c>
      <c r="J231" s="31">
        <f>+H231*I231</f>
        <v>17291.719999999998</v>
      </c>
      <c r="K231" s="9"/>
      <c r="L231" s="36" t="s">
        <v>17</v>
      </c>
      <c r="M231" s="39" t="s">
        <v>796</v>
      </c>
      <c r="N231" s="31"/>
      <c r="O231" s="32"/>
      <c r="T231" s="5" t="s">
        <v>246</v>
      </c>
    </row>
    <row r="232" spans="1:20" x14ac:dyDescent="0.25">
      <c r="A232" s="29" t="s">
        <v>268</v>
      </c>
      <c r="B232" s="29" t="s">
        <v>700</v>
      </c>
      <c r="C232" s="39" t="s">
        <v>785</v>
      </c>
      <c r="D232" s="29">
        <v>97</v>
      </c>
      <c r="E232" s="29">
        <v>81</v>
      </c>
      <c r="F232" s="29">
        <v>85</v>
      </c>
      <c r="G232" s="29">
        <v>51</v>
      </c>
      <c r="H232" s="8">
        <f>SUM('PACC - SNCC.F.053 (3)'!D232:G232)</f>
        <v>314</v>
      </c>
      <c r="I232" s="31">
        <v>12.390000000000002</v>
      </c>
      <c r="J232" s="31">
        <f>+H232*I232</f>
        <v>3890.4600000000009</v>
      </c>
      <c r="K232" s="9"/>
      <c r="L232" s="36" t="s">
        <v>17</v>
      </c>
      <c r="M232" s="39" t="s">
        <v>796</v>
      </c>
      <c r="N232" s="31"/>
      <c r="O232" s="32"/>
      <c r="T232" s="5" t="s">
        <v>247</v>
      </c>
    </row>
    <row r="233" spans="1:20" x14ac:dyDescent="0.25">
      <c r="A233" s="29" t="s">
        <v>268</v>
      </c>
      <c r="B233" s="29" t="s">
        <v>701</v>
      </c>
      <c r="C233" s="39" t="s">
        <v>785</v>
      </c>
      <c r="D233" s="29">
        <v>36</v>
      </c>
      <c r="E233" s="29">
        <v>46</v>
      </c>
      <c r="F233" s="29">
        <v>20</v>
      </c>
      <c r="G233" s="29">
        <v>29</v>
      </c>
      <c r="H233" s="8">
        <f>SUM('PACC - SNCC.F.053 (3)'!D233:G233)</f>
        <v>131</v>
      </c>
      <c r="I233" s="31">
        <v>7.375</v>
      </c>
      <c r="J233" s="31">
        <f>+H233*I233</f>
        <v>966.125</v>
      </c>
      <c r="K233" s="9"/>
      <c r="L233" s="36" t="s">
        <v>17</v>
      </c>
      <c r="M233" s="39" t="s">
        <v>796</v>
      </c>
      <c r="N233" s="31"/>
      <c r="O233" s="32"/>
      <c r="T233" s="5" t="s">
        <v>248</v>
      </c>
    </row>
    <row r="234" spans="1:20" x14ac:dyDescent="0.25">
      <c r="A234" s="27" t="s">
        <v>268</v>
      </c>
      <c r="B234" s="27" t="s">
        <v>702</v>
      </c>
      <c r="C234" s="38" t="s">
        <v>785</v>
      </c>
      <c r="D234" s="27">
        <v>116</v>
      </c>
      <c r="E234" s="27">
        <v>88</v>
      </c>
      <c r="F234" s="27">
        <v>83</v>
      </c>
      <c r="G234" s="27">
        <v>73</v>
      </c>
      <c r="H234" s="8">
        <f>SUM('PACC - SNCC.F.053 (3)'!D234:G234)</f>
        <v>360</v>
      </c>
      <c r="I234" s="28">
        <v>21.83</v>
      </c>
      <c r="J234" s="28">
        <f>+H234*I234</f>
        <v>7858.7999999999993</v>
      </c>
      <c r="K234" s="9"/>
      <c r="L234" s="35" t="s">
        <v>17</v>
      </c>
      <c r="M234" s="38" t="s">
        <v>796</v>
      </c>
      <c r="N234" s="28"/>
      <c r="O234" s="33"/>
      <c r="T234" s="5" t="s">
        <v>249</v>
      </c>
    </row>
    <row r="235" spans="1:20" x14ac:dyDescent="0.25">
      <c r="A235" s="7" t="s">
        <v>269</v>
      </c>
      <c r="B235" s="7" t="s">
        <v>498</v>
      </c>
      <c r="C235" s="37" t="s">
        <v>785</v>
      </c>
      <c r="D235" s="7">
        <v>4</v>
      </c>
      <c r="E235" s="7">
        <v>0</v>
      </c>
      <c r="F235" s="7">
        <v>0</v>
      </c>
      <c r="G235" s="7">
        <v>0</v>
      </c>
      <c r="H235" s="8">
        <f>SUM('PACC - SNCC.F.053 (3)'!D235:G235)</f>
        <v>4</v>
      </c>
      <c r="I235" s="9">
        <v>18000</v>
      </c>
      <c r="J235" s="9">
        <f>H235*I235</f>
        <v>72000</v>
      </c>
      <c r="K235" s="9">
        <f t="shared" si="13"/>
        <v>366000.00115050003</v>
      </c>
      <c r="L235" s="34" t="s">
        <v>17</v>
      </c>
      <c r="M235" s="37" t="s">
        <v>796</v>
      </c>
      <c r="N235" s="9"/>
      <c r="O235" s="7"/>
      <c r="T235" s="5" t="s">
        <v>250</v>
      </c>
    </row>
    <row r="236" spans="1:20" x14ac:dyDescent="0.25">
      <c r="A236" s="7" t="s">
        <v>269</v>
      </c>
      <c r="B236" s="7" t="s">
        <v>499</v>
      </c>
      <c r="C236" s="37" t="s">
        <v>785</v>
      </c>
      <c r="D236" s="7">
        <v>0</v>
      </c>
      <c r="E236" s="7">
        <v>1</v>
      </c>
      <c r="F236" s="7">
        <v>1</v>
      </c>
      <c r="G236" s="7">
        <v>0</v>
      </c>
      <c r="H236" s="8">
        <f>SUM('PACC - SNCC.F.053 (3)'!D236:G236)</f>
        <v>2</v>
      </c>
      <c r="I236" s="9">
        <v>15000</v>
      </c>
      <c r="J236" s="9">
        <f>H236*I236</f>
        <v>30000</v>
      </c>
      <c r="K236" s="9"/>
      <c r="L236" s="34" t="s">
        <v>17</v>
      </c>
      <c r="M236" s="37" t="s">
        <v>796</v>
      </c>
      <c r="N236" s="9"/>
      <c r="O236" s="7"/>
      <c r="T236" s="5" t="s">
        <v>251</v>
      </c>
    </row>
    <row r="237" spans="1:20" x14ac:dyDescent="0.25">
      <c r="A237" s="7" t="s">
        <v>269</v>
      </c>
      <c r="B237" s="7" t="s">
        <v>550</v>
      </c>
      <c r="C237" s="37" t="s">
        <v>785</v>
      </c>
      <c r="D237" s="7">
        <v>0</v>
      </c>
      <c r="E237" s="7">
        <v>1</v>
      </c>
      <c r="F237" s="7">
        <v>1</v>
      </c>
      <c r="G237" s="7">
        <v>0</v>
      </c>
      <c r="H237" s="8">
        <f>SUM('PACC - SNCC.F.053 (3)'!D237:G237)</f>
        <v>2</v>
      </c>
      <c r="I237" s="9">
        <v>20500</v>
      </c>
      <c r="J237" s="9">
        <f>H237*I237</f>
        <v>41000</v>
      </c>
      <c r="K237" s="9"/>
      <c r="L237" s="34" t="s">
        <v>17</v>
      </c>
      <c r="M237" s="37" t="s">
        <v>796</v>
      </c>
      <c r="N237" s="9"/>
      <c r="O237" s="7"/>
      <c r="T237" s="5" t="s">
        <v>252</v>
      </c>
    </row>
    <row r="238" spans="1:20" x14ac:dyDescent="0.25">
      <c r="A238" s="7" t="s">
        <v>269</v>
      </c>
      <c r="B238" s="7" t="s">
        <v>551</v>
      </c>
      <c r="C238" s="37" t="s">
        <v>785</v>
      </c>
      <c r="D238" s="7">
        <v>3</v>
      </c>
      <c r="E238" s="7">
        <v>0</v>
      </c>
      <c r="F238" s="7">
        <v>0</v>
      </c>
      <c r="G238" s="7">
        <v>0</v>
      </c>
      <c r="H238" s="8">
        <f>SUM('PACC - SNCC.F.053 (3)'!D238:G238)</f>
        <v>3</v>
      </c>
      <c r="I238" s="9">
        <v>25000</v>
      </c>
      <c r="J238" s="9">
        <f>H238*I238</f>
        <v>75000</v>
      </c>
      <c r="K238" s="9"/>
      <c r="L238" s="34" t="s">
        <v>17</v>
      </c>
      <c r="M238" s="37" t="s">
        <v>796</v>
      </c>
      <c r="N238" s="9"/>
      <c r="O238" s="7"/>
      <c r="T238" s="5" t="s">
        <v>253</v>
      </c>
    </row>
    <row r="239" spans="1:20" x14ac:dyDescent="0.25">
      <c r="A239" s="7" t="s">
        <v>269</v>
      </c>
      <c r="B239" s="7" t="s">
        <v>606</v>
      </c>
      <c r="C239" s="37" t="s">
        <v>785</v>
      </c>
      <c r="D239" s="7">
        <v>0</v>
      </c>
      <c r="E239" s="7">
        <v>1</v>
      </c>
      <c r="F239" s="7">
        <v>1</v>
      </c>
      <c r="G239" s="7">
        <v>0</v>
      </c>
      <c r="H239" s="8">
        <f>SUM('PACC - SNCC.F.053 (3)'!D239:G239)</f>
        <v>2</v>
      </c>
      <c r="I239" s="9">
        <v>5000</v>
      </c>
      <c r="J239" s="9">
        <f>+H239*I239</f>
        <v>10000</v>
      </c>
      <c r="K239" s="9"/>
      <c r="L239" s="34" t="s">
        <v>17</v>
      </c>
      <c r="M239" s="37" t="s">
        <v>796</v>
      </c>
      <c r="N239" s="9"/>
      <c r="O239" s="7"/>
      <c r="T239" s="5" t="s">
        <v>254</v>
      </c>
    </row>
    <row r="240" spans="1:20" x14ac:dyDescent="0.25">
      <c r="A240" s="27" t="s">
        <v>269</v>
      </c>
      <c r="B240" s="27" t="s">
        <v>638</v>
      </c>
      <c r="C240" s="38" t="s">
        <v>785</v>
      </c>
      <c r="D240" s="27">
        <v>7</v>
      </c>
      <c r="E240" s="27">
        <v>2</v>
      </c>
      <c r="F240" s="27">
        <v>2</v>
      </c>
      <c r="G240" s="27">
        <v>0</v>
      </c>
      <c r="H240" s="8">
        <f>SUM('PACC - SNCC.F.053 (3)'!D240:G240)</f>
        <v>11</v>
      </c>
      <c r="I240" s="28">
        <v>2545.4545455000002</v>
      </c>
      <c r="J240" s="28">
        <f>+H240*I240</f>
        <v>28000.000000500004</v>
      </c>
      <c r="K240" s="9"/>
      <c r="L240" s="35" t="s">
        <v>17</v>
      </c>
      <c r="M240" s="38" t="s">
        <v>796</v>
      </c>
      <c r="N240" s="28"/>
      <c r="O240" s="33"/>
      <c r="T240" s="5" t="s">
        <v>255</v>
      </c>
    </row>
    <row r="241" spans="1:20" x14ac:dyDescent="0.25">
      <c r="A241" s="29" t="s">
        <v>269</v>
      </c>
      <c r="B241" s="29" t="s">
        <v>650</v>
      </c>
      <c r="C241" s="39" t="s">
        <v>785</v>
      </c>
      <c r="D241" s="29">
        <v>1</v>
      </c>
      <c r="E241" s="29">
        <v>0</v>
      </c>
      <c r="F241" s="29">
        <v>0</v>
      </c>
      <c r="G241" s="29">
        <v>0</v>
      </c>
      <c r="H241" s="8">
        <f>SUM('PACC - SNCC.F.053 (3)'!D241:G241)</f>
        <v>1</v>
      </c>
      <c r="I241" s="31">
        <v>20000</v>
      </c>
      <c r="J241" s="31">
        <f>+H241*I241</f>
        <v>20000</v>
      </c>
      <c r="K241" s="9"/>
      <c r="L241" s="36" t="s">
        <v>17</v>
      </c>
      <c r="M241" s="39" t="s">
        <v>796</v>
      </c>
      <c r="N241" s="31"/>
      <c r="O241" s="32"/>
      <c r="T241" s="5" t="s">
        <v>256</v>
      </c>
    </row>
    <row r="242" spans="1:20" x14ac:dyDescent="0.25">
      <c r="A242" s="27" t="s">
        <v>269</v>
      </c>
      <c r="B242" s="27" t="s">
        <v>703</v>
      </c>
      <c r="C242" s="38" t="s">
        <v>785</v>
      </c>
      <c r="D242" s="27">
        <v>33</v>
      </c>
      <c r="E242" s="27">
        <v>0</v>
      </c>
      <c r="F242" s="27">
        <v>0</v>
      </c>
      <c r="G242" s="27">
        <v>0</v>
      </c>
      <c r="H242" s="8">
        <f>SUM('PACC - SNCC.F.053 (3)'!D242:G242)</f>
        <v>33</v>
      </c>
      <c r="I242" s="28">
        <v>1515.15155</v>
      </c>
      <c r="J242" s="28">
        <f>+H242*I242</f>
        <v>50000.001150000004</v>
      </c>
      <c r="K242" s="9"/>
      <c r="L242" s="35" t="s">
        <v>17</v>
      </c>
      <c r="M242" s="38" t="s">
        <v>796</v>
      </c>
      <c r="N242" s="28"/>
      <c r="O242" s="33"/>
      <c r="T242" s="5" t="s">
        <v>257</v>
      </c>
    </row>
    <row r="243" spans="1:20" x14ac:dyDescent="0.25">
      <c r="A243" s="27" t="s">
        <v>269</v>
      </c>
      <c r="B243" s="27" t="s">
        <v>742</v>
      </c>
      <c r="C243" s="38" t="s">
        <v>785</v>
      </c>
      <c r="D243" s="27">
        <v>0</v>
      </c>
      <c r="E243" s="27">
        <v>1</v>
      </c>
      <c r="F243" s="27">
        <v>1</v>
      </c>
      <c r="G243" s="27">
        <v>0</v>
      </c>
      <c r="H243" s="8">
        <f>SUM('PACC - SNCC.F.053 (3)'!D243:G243)</f>
        <v>2</v>
      </c>
      <c r="I243" s="28">
        <v>20000</v>
      </c>
      <c r="J243" s="28">
        <f>+H243*I243</f>
        <v>40000</v>
      </c>
      <c r="K243" s="9"/>
      <c r="L243" s="35" t="s">
        <v>17</v>
      </c>
      <c r="M243" s="38" t="s">
        <v>796</v>
      </c>
      <c r="N243" s="28"/>
      <c r="O243" s="33"/>
      <c r="T243" s="5" t="s">
        <v>258</v>
      </c>
    </row>
    <row r="244" spans="1:20" x14ac:dyDescent="0.25">
      <c r="A244" s="7" t="s">
        <v>291</v>
      </c>
      <c r="B244" s="7" t="s">
        <v>538</v>
      </c>
      <c r="C244" s="37" t="s">
        <v>785</v>
      </c>
      <c r="D244" s="7">
        <v>1</v>
      </c>
      <c r="E244" s="7">
        <v>0</v>
      </c>
      <c r="F244" s="7">
        <v>0</v>
      </c>
      <c r="G244" s="7">
        <v>0</v>
      </c>
      <c r="H244" s="8">
        <f>SUM('PACC - SNCC.F.053 (3)'!D244:G244)</f>
        <v>1</v>
      </c>
      <c r="I244" s="9">
        <v>1180000</v>
      </c>
      <c r="J244" s="9">
        <f>H244*I244</f>
        <v>1180000</v>
      </c>
      <c r="K244" s="9">
        <f t="shared" si="13"/>
        <v>3785000</v>
      </c>
      <c r="L244" s="34" t="s">
        <v>20</v>
      </c>
      <c r="M244" s="37" t="s">
        <v>796</v>
      </c>
      <c r="N244" s="9"/>
      <c r="O244" s="7"/>
      <c r="T244" s="5" t="s">
        <v>259</v>
      </c>
    </row>
    <row r="245" spans="1:20" x14ac:dyDescent="0.25">
      <c r="A245" s="7" t="s">
        <v>291</v>
      </c>
      <c r="B245" s="7" t="s">
        <v>596</v>
      </c>
      <c r="C245" s="37" t="s">
        <v>785</v>
      </c>
      <c r="D245" s="7">
        <v>0</v>
      </c>
      <c r="E245" s="7">
        <v>0</v>
      </c>
      <c r="F245" s="7">
        <v>1</v>
      </c>
      <c r="G245" s="7">
        <v>0</v>
      </c>
      <c r="H245" s="8">
        <f>SUM('PACC - SNCC.F.053 (3)'!D245:G245)</f>
        <v>1</v>
      </c>
      <c r="I245" s="9">
        <v>805000</v>
      </c>
      <c r="J245" s="9">
        <f t="shared" ref="J245:J255" si="14">+H245*I245</f>
        <v>805000</v>
      </c>
      <c r="K245" s="9"/>
      <c r="L245" s="34" t="s">
        <v>20</v>
      </c>
      <c r="M245" s="37" t="s">
        <v>796</v>
      </c>
      <c r="N245" s="9"/>
      <c r="O245" s="7"/>
      <c r="T245" s="5" t="s">
        <v>260</v>
      </c>
    </row>
    <row r="246" spans="1:20" x14ac:dyDescent="0.25">
      <c r="A246" s="7" t="s">
        <v>291</v>
      </c>
      <c r="B246" s="29" t="s">
        <v>770</v>
      </c>
      <c r="C246" s="39" t="s">
        <v>785</v>
      </c>
      <c r="D246" s="29">
        <v>1</v>
      </c>
      <c r="E246" s="29">
        <v>1</v>
      </c>
      <c r="F246" s="29">
        <v>1</v>
      </c>
      <c r="G246" s="29">
        <v>1</v>
      </c>
      <c r="H246" s="8">
        <f>SUM('PACC - SNCC.F.053 (3)'!D246:G246)</f>
        <v>4</v>
      </c>
      <c r="I246" s="31">
        <v>400000</v>
      </c>
      <c r="J246" s="31">
        <f t="shared" si="14"/>
        <v>1600000</v>
      </c>
      <c r="K246" s="9"/>
      <c r="L246" s="36"/>
      <c r="M246" s="39"/>
      <c r="N246" s="31"/>
      <c r="O246" s="32"/>
      <c r="T246" s="5" t="s">
        <v>261</v>
      </c>
    </row>
    <row r="247" spans="1:20" x14ac:dyDescent="0.25">
      <c r="A247" s="7" t="s">
        <v>291</v>
      </c>
      <c r="B247" s="29" t="s">
        <v>773</v>
      </c>
      <c r="C247" s="39" t="s">
        <v>785</v>
      </c>
      <c r="D247" s="29">
        <v>1</v>
      </c>
      <c r="E247" s="29">
        <v>1</v>
      </c>
      <c r="F247" s="29">
        <v>1</v>
      </c>
      <c r="G247" s="29">
        <v>1</v>
      </c>
      <c r="H247" s="8">
        <f>SUM('PACC - SNCC.F.053 (3)'!D247:G247)</f>
        <v>4</v>
      </c>
      <c r="I247" s="31">
        <v>50000</v>
      </c>
      <c r="J247" s="31">
        <f t="shared" si="14"/>
        <v>200000</v>
      </c>
      <c r="K247" s="9"/>
      <c r="L247" s="36"/>
      <c r="M247" s="39"/>
      <c r="N247" s="31"/>
      <c r="O247" s="32"/>
      <c r="T247" s="5" t="s">
        <v>262</v>
      </c>
    </row>
    <row r="248" spans="1:20" x14ac:dyDescent="0.25">
      <c r="A248" s="27" t="s">
        <v>303</v>
      </c>
      <c r="B248" s="27" t="s">
        <v>663</v>
      </c>
      <c r="C248" s="38" t="s">
        <v>785</v>
      </c>
      <c r="D248" s="27">
        <v>0</v>
      </c>
      <c r="E248" s="27">
        <v>1</v>
      </c>
      <c r="F248" s="27">
        <v>0</v>
      </c>
      <c r="G248" s="27">
        <v>0</v>
      </c>
      <c r="H248" s="8">
        <f>SUM('PACC - SNCC.F.053 (3)'!D248:G248)</f>
        <v>1</v>
      </c>
      <c r="I248" s="28">
        <v>141874</v>
      </c>
      <c r="J248" s="28">
        <f t="shared" si="14"/>
        <v>141874</v>
      </c>
      <c r="K248" s="9">
        <f t="shared" si="13"/>
        <v>2070778</v>
      </c>
      <c r="L248" s="35" t="s">
        <v>20</v>
      </c>
      <c r="M248" s="38" t="s">
        <v>796</v>
      </c>
      <c r="N248" s="28"/>
      <c r="O248" s="33"/>
      <c r="T248" s="5" t="s">
        <v>263</v>
      </c>
    </row>
    <row r="249" spans="1:20" x14ac:dyDescent="0.25">
      <c r="A249" s="29" t="s">
        <v>303</v>
      </c>
      <c r="B249" s="29" t="s">
        <v>704</v>
      </c>
      <c r="C249" s="39" t="s">
        <v>785</v>
      </c>
      <c r="D249" s="29">
        <v>0</v>
      </c>
      <c r="E249" s="29">
        <v>1</v>
      </c>
      <c r="F249" s="29">
        <v>0</v>
      </c>
      <c r="G249" s="29">
        <v>0</v>
      </c>
      <c r="H249" s="8">
        <f>SUM('PACC - SNCC.F.053 (3)'!D249:G249)</f>
        <v>1</v>
      </c>
      <c r="I249" s="31">
        <v>1800000</v>
      </c>
      <c r="J249" s="31">
        <f t="shared" si="14"/>
        <v>1800000</v>
      </c>
      <c r="K249" s="9"/>
      <c r="L249" s="36" t="s">
        <v>20</v>
      </c>
      <c r="M249" s="39" t="s">
        <v>796</v>
      </c>
      <c r="N249" s="31"/>
      <c r="O249" s="32"/>
      <c r="T249" s="5" t="s">
        <v>264</v>
      </c>
    </row>
    <row r="250" spans="1:20" x14ac:dyDescent="0.25">
      <c r="A250" s="5" t="s">
        <v>303</v>
      </c>
      <c r="B250" s="29" t="s">
        <v>764</v>
      </c>
      <c r="C250" s="39" t="s">
        <v>785</v>
      </c>
      <c r="D250" s="29">
        <v>3</v>
      </c>
      <c r="E250" s="29">
        <v>3</v>
      </c>
      <c r="F250" s="29">
        <v>3</v>
      </c>
      <c r="G250" s="29">
        <v>3</v>
      </c>
      <c r="H250" s="8">
        <f>SUM('PACC - SNCC.F.053 (3)'!D250:G250)</f>
        <v>12</v>
      </c>
      <c r="I250" s="31">
        <v>730</v>
      </c>
      <c r="J250" s="31">
        <f t="shared" si="14"/>
        <v>8760</v>
      </c>
      <c r="K250" s="9"/>
      <c r="L250" s="36"/>
      <c r="M250" s="39"/>
      <c r="N250" s="31"/>
      <c r="O250" s="32"/>
      <c r="T250" s="5" t="s">
        <v>265</v>
      </c>
    </row>
    <row r="251" spans="1:20" x14ac:dyDescent="0.25">
      <c r="A251" s="5" t="s">
        <v>303</v>
      </c>
      <c r="B251" s="29" t="s">
        <v>774</v>
      </c>
      <c r="C251" s="39" t="s">
        <v>785</v>
      </c>
      <c r="D251" s="29">
        <v>1</v>
      </c>
      <c r="E251" s="29">
        <v>1</v>
      </c>
      <c r="F251" s="29">
        <v>1</v>
      </c>
      <c r="G251" s="29">
        <v>1</v>
      </c>
      <c r="H251" s="8">
        <f>SUM('PACC - SNCC.F.053 (3)'!D251:G251)</f>
        <v>4</v>
      </c>
      <c r="I251" s="31">
        <v>29736</v>
      </c>
      <c r="J251" s="31">
        <f t="shared" si="14"/>
        <v>118944</v>
      </c>
      <c r="K251" s="9"/>
      <c r="L251" s="36"/>
      <c r="M251" s="39"/>
      <c r="N251" s="31"/>
      <c r="O251" s="32"/>
      <c r="T251" s="5" t="s">
        <v>266</v>
      </c>
    </row>
    <row r="252" spans="1:20" x14ac:dyDescent="0.25">
      <c r="A252" s="5" t="s">
        <v>303</v>
      </c>
      <c r="B252" s="29" t="s">
        <v>775</v>
      </c>
      <c r="C252" s="39" t="s">
        <v>785</v>
      </c>
      <c r="D252" s="29">
        <v>1</v>
      </c>
      <c r="E252" s="29">
        <v>1</v>
      </c>
      <c r="F252" s="29">
        <v>1</v>
      </c>
      <c r="G252" s="29">
        <v>1</v>
      </c>
      <c r="H252" s="8">
        <f>SUM('PACC - SNCC.F.053 (3)'!D252:G252)</f>
        <v>4</v>
      </c>
      <c r="I252" s="31">
        <v>300</v>
      </c>
      <c r="J252" s="31">
        <f t="shared" si="14"/>
        <v>1200</v>
      </c>
      <c r="K252" s="9"/>
      <c r="L252" s="36"/>
      <c r="M252" s="39"/>
      <c r="N252" s="31"/>
      <c r="O252" s="32"/>
      <c r="T252" s="5" t="s">
        <v>267</v>
      </c>
    </row>
    <row r="253" spans="1:20" x14ac:dyDescent="0.25">
      <c r="A253" s="5" t="s">
        <v>310</v>
      </c>
      <c r="B253" s="29" t="s">
        <v>765</v>
      </c>
      <c r="C253" s="39" t="s">
        <v>785</v>
      </c>
      <c r="D253" s="29">
        <v>3</v>
      </c>
      <c r="E253" s="29">
        <v>3</v>
      </c>
      <c r="F253" s="29">
        <v>3</v>
      </c>
      <c r="G253" s="29">
        <v>3</v>
      </c>
      <c r="H253" s="8">
        <f>SUM('PACC - SNCC.F.053 (3)'!D253:G253)</f>
        <v>12</v>
      </c>
      <c r="I253" s="31">
        <v>4166.666666666667</v>
      </c>
      <c r="J253" s="31">
        <f t="shared" si="14"/>
        <v>50000</v>
      </c>
      <c r="K253" s="9">
        <f t="shared" si="13"/>
        <v>54000</v>
      </c>
      <c r="L253" s="36"/>
      <c r="M253" s="39"/>
      <c r="N253" s="31"/>
      <c r="O253" s="32"/>
      <c r="T253" s="5" t="s">
        <v>268</v>
      </c>
    </row>
    <row r="254" spans="1:20" x14ac:dyDescent="0.25">
      <c r="A254" s="5" t="s">
        <v>310</v>
      </c>
      <c r="B254" s="29" t="s">
        <v>766</v>
      </c>
      <c r="C254" s="39" t="s">
        <v>785</v>
      </c>
      <c r="D254" s="29">
        <v>3</v>
      </c>
      <c r="E254" s="29">
        <v>3</v>
      </c>
      <c r="F254" s="29">
        <v>3</v>
      </c>
      <c r="G254" s="29">
        <v>3</v>
      </c>
      <c r="H254" s="8">
        <f>SUM('PACC - SNCC.F.053 (3)'!D254:G254)</f>
        <v>12</v>
      </c>
      <c r="I254" s="31">
        <v>333.33333333333331</v>
      </c>
      <c r="J254" s="31">
        <f t="shared" si="14"/>
        <v>4000</v>
      </c>
      <c r="K254" s="9"/>
      <c r="L254" s="36"/>
      <c r="M254" s="39"/>
      <c r="N254" s="31"/>
      <c r="O254" s="32"/>
      <c r="T254" s="5" t="s">
        <v>269</v>
      </c>
    </row>
    <row r="255" spans="1:20" x14ac:dyDescent="0.25">
      <c r="A255" s="27" t="s">
        <v>316</v>
      </c>
      <c r="B255" s="27" t="s">
        <v>750</v>
      </c>
      <c r="C255" s="38" t="s">
        <v>785</v>
      </c>
      <c r="D255" s="27">
        <v>1</v>
      </c>
      <c r="E255" s="27">
        <v>0</v>
      </c>
      <c r="F255" s="27">
        <v>0</v>
      </c>
      <c r="G255" s="27">
        <v>0</v>
      </c>
      <c r="H255" s="8">
        <f>SUM('PACC - SNCC.F.053 (3)'!D255:G255)</f>
        <v>1</v>
      </c>
      <c r="I255" s="28">
        <v>500000</v>
      </c>
      <c r="J255" s="28">
        <f t="shared" si="14"/>
        <v>500000</v>
      </c>
      <c r="K255" s="9">
        <f t="shared" si="13"/>
        <v>500000</v>
      </c>
      <c r="L255" s="35"/>
      <c r="M255" s="38"/>
      <c r="N255" s="28"/>
      <c r="O255" s="33"/>
      <c r="T255" s="5" t="s">
        <v>270</v>
      </c>
    </row>
    <row r="256" spans="1:20" x14ac:dyDescent="0.25">
      <c r="A256" s="7" t="s">
        <v>317</v>
      </c>
      <c r="B256" s="7" t="s">
        <v>510</v>
      </c>
      <c r="C256" s="37" t="s">
        <v>785</v>
      </c>
      <c r="D256" s="7">
        <v>0</v>
      </c>
      <c r="E256" s="7">
        <v>0</v>
      </c>
      <c r="F256" s="7">
        <v>160</v>
      </c>
      <c r="G256" s="7">
        <v>0</v>
      </c>
      <c r="H256" s="8">
        <f>SUM('PACC - SNCC.F.053 (3)'!D256:G256)</f>
        <v>160</v>
      </c>
      <c r="I256" s="9">
        <v>1000</v>
      </c>
      <c r="J256" s="9">
        <f>H256*I256</f>
        <v>160000</v>
      </c>
      <c r="K256" s="9">
        <f t="shared" si="13"/>
        <v>450000</v>
      </c>
      <c r="L256" s="34" t="s">
        <v>20</v>
      </c>
      <c r="M256" s="37" t="s">
        <v>796</v>
      </c>
      <c r="N256" s="9"/>
      <c r="O256" s="7"/>
      <c r="T256" s="5" t="s">
        <v>271</v>
      </c>
    </row>
    <row r="257" spans="1:20" x14ac:dyDescent="0.25">
      <c r="A257" s="7" t="s">
        <v>317</v>
      </c>
      <c r="B257" s="7" t="s">
        <v>511</v>
      </c>
      <c r="C257" s="37" t="s">
        <v>785</v>
      </c>
      <c r="D257" s="7">
        <v>0</v>
      </c>
      <c r="E257" s="7">
        <v>65</v>
      </c>
      <c r="F257" s="7">
        <v>0</v>
      </c>
      <c r="G257" s="7">
        <v>0</v>
      </c>
      <c r="H257" s="8">
        <f>SUM('PACC - SNCC.F.053 (3)'!D257:G257)</f>
        <v>65</v>
      </c>
      <c r="I257" s="9">
        <v>1500</v>
      </c>
      <c r="J257" s="9">
        <f>H257*I257</f>
        <v>97500</v>
      </c>
      <c r="K257" s="9"/>
      <c r="L257" s="34" t="s">
        <v>20</v>
      </c>
      <c r="M257" s="37" t="s">
        <v>796</v>
      </c>
      <c r="N257" s="9"/>
      <c r="O257" s="7"/>
      <c r="T257" s="5" t="s">
        <v>272</v>
      </c>
    </row>
    <row r="258" spans="1:20" x14ac:dyDescent="0.25">
      <c r="A258" s="7" t="s">
        <v>317</v>
      </c>
      <c r="B258" s="7" t="s">
        <v>512</v>
      </c>
      <c r="C258" s="37" t="s">
        <v>785</v>
      </c>
      <c r="D258" s="7">
        <v>0</v>
      </c>
      <c r="E258" s="7">
        <v>0</v>
      </c>
      <c r="F258" s="7">
        <v>55</v>
      </c>
      <c r="G258" s="7">
        <v>0</v>
      </c>
      <c r="H258" s="8">
        <f>SUM('PACC - SNCC.F.053 (3)'!D258:G258)</f>
        <v>55</v>
      </c>
      <c r="I258" s="9">
        <v>1500</v>
      </c>
      <c r="J258" s="9">
        <f>H258*I258</f>
        <v>82500</v>
      </c>
      <c r="K258" s="9"/>
      <c r="L258" s="34" t="s">
        <v>20</v>
      </c>
      <c r="M258" s="37" t="s">
        <v>796</v>
      </c>
      <c r="N258" s="9"/>
      <c r="O258" s="7"/>
      <c r="T258" s="5" t="s">
        <v>273</v>
      </c>
    </row>
    <row r="259" spans="1:20" x14ac:dyDescent="0.25">
      <c r="A259" s="7" t="s">
        <v>317</v>
      </c>
      <c r="B259" s="7" t="s">
        <v>614</v>
      </c>
      <c r="C259" s="37" t="s">
        <v>785</v>
      </c>
      <c r="D259" s="7">
        <v>200</v>
      </c>
      <c r="E259" s="7">
        <v>0</v>
      </c>
      <c r="F259" s="7">
        <v>0</v>
      </c>
      <c r="G259" s="7">
        <v>0</v>
      </c>
      <c r="H259" s="8">
        <f>SUM('PACC - SNCC.F.053 (3)'!D259:G259)</f>
        <v>200</v>
      </c>
      <c r="I259" s="9">
        <v>200</v>
      </c>
      <c r="J259" s="9">
        <f>+H259*I259</f>
        <v>40000</v>
      </c>
      <c r="K259" s="9"/>
      <c r="L259" s="34" t="s">
        <v>20</v>
      </c>
      <c r="M259" s="37" t="s">
        <v>796</v>
      </c>
      <c r="N259" s="9"/>
      <c r="O259" s="7"/>
      <c r="T259" s="5" t="s">
        <v>274</v>
      </c>
    </row>
    <row r="260" spans="1:20" x14ac:dyDescent="0.25">
      <c r="A260" s="7" t="s">
        <v>317</v>
      </c>
      <c r="B260" s="7" t="s">
        <v>615</v>
      </c>
      <c r="C260" s="37" t="s">
        <v>785</v>
      </c>
      <c r="D260" s="7">
        <v>200</v>
      </c>
      <c r="E260" s="7">
        <v>0</v>
      </c>
      <c r="F260" s="7">
        <v>0</v>
      </c>
      <c r="G260" s="7">
        <v>0</v>
      </c>
      <c r="H260" s="8">
        <f>SUM('PACC - SNCC.F.053 (3)'!D260:G260)</f>
        <v>200</v>
      </c>
      <c r="I260" s="9">
        <v>350</v>
      </c>
      <c r="J260" s="9">
        <f>+H260*I260</f>
        <v>70000</v>
      </c>
      <c r="K260" s="9"/>
      <c r="L260" s="34" t="s">
        <v>20</v>
      </c>
      <c r="M260" s="37" t="s">
        <v>796</v>
      </c>
      <c r="N260" s="9"/>
      <c r="O260" s="7"/>
      <c r="T260" s="5" t="s">
        <v>275</v>
      </c>
    </row>
    <row r="261" spans="1:20" x14ac:dyDescent="0.25">
      <c r="A261" s="7" t="s">
        <v>486</v>
      </c>
      <c r="B261" s="7" t="s">
        <v>497</v>
      </c>
      <c r="C261" s="37" t="s">
        <v>785</v>
      </c>
      <c r="D261" s="7">
        <v>3</v>
      </c>
      <c r="E261" s="7">
        <v>3</v>
      </c>
      <c r="F261" s="7">
        <v>3</v>
      </c>
      <c r="G261" s="7">
        <v>3</v>
      </c>
      <c r="H261" s="8">
        <f>SUM('PACC - SNCC.F.053 (3)'!D261:G261)</f>
        <v>12</v>
      </c>
      <c r="I261" s="9">
        <v>1148333.3333333333</v>
      </c>
      <c r="J261" s="9">
        <f>H261*I261</f>
        <v>13780000</v>
      </c>
      <c r="K261" s="9">
        <f t="shared" si="13"/>
        <v>13780000</v>
      </c>
      <c r="L261" s="34" t="s">
        <v>17</v>
      </c>
      <c r="M261" s="37"/>
      <c r="N261" s="9"/>
      <c r="O261" s="7"/>
      <c r="T261" s="5" t="s">
        <v>276</v>
      </c>
    </row>
    <row r="262" spans="1:20" x14ac:dyDescent="0.25">
      <c r="A262" s="5" t="s">
        <v>324</v>
      </c>
      <c r="B262" s="29" t="s">
        <v>771</v>
      </c>
      <c r="C262" s="39" t="s">
        <v>785</v>
      </c>
      <c r="D262" s="29">
        <v>0</v>
      </c>
      <c r="E262" s="29">
        <v>1</v>
      </c>
      <c r="F262" s="29">
        <v>0</v>
      </c>
      <c r="G262" s="29">
        <v>0</v>
      </c>
      <c r="H262" s="8">
        <f>SUM('PACC - SNCC.F.053 (3)'!D262:G262)</f>
        <v>1</v>
      </c>
      <c r="I262" s="31">
        <v>2759000</v>
      </c>
      <c r="J262" s="31">
        <f>+H262*I262</f>
        <v>2759000</v>
      </c>
      <c r="K262" s="9">
        <f t="shared" si="13"/>
        <v>5159600</v>
      </c>
      <c r="L262" s="36"/>
      <c r="M262" s="39"/>
      <c r="N262" s="31"/>
      <c r="O262" s="32"/>
      <c r="T262" s="5" t="s">
        <v>277</v>
      </c>
    </row>
    <row r="263" spans="1:20" x14ac:dyDescent="0.25">
      <c r="A263" s="5" t="s">
        <v>324</v>
      </c>
      <c r="B263" s="29" t="s">
        <v>772</v>
      </c>
      <c r="C263" s="39" t="s">
        <v>785</v>
      </c>
      <c r="D263" s="29">
        <v>3</v>
      </c>
      <c r="E263" s="29">
        <v>3</v>
      </c>
      <c r="F263" s="29">
        <v>3</v>
      </c>
      <c r="G263" s="29">
        <v>3</v>
      </c>
      <c r="H263" s="8">
        <f>SUM('PACC - SNCC.F.053 (3)'!D263:G263)</f>
        <v>12</v>
      </c>
      <c r="I263" s="31">
        <v>41666.666666666664</v>
      </c>
      <c r="J263" s="31">
        <f>+H263*I263</f>
        <v>500000</v>
      </c>
      <c r="K263" s="9"/>
      <c r="L263" s="36"/>
      <c r="M263" s="39"/>
      <c r="N263" s="31"/>
      <c r="O263" s="32"/>
      <c r="T263" s="5" t="s">
        <v>278</v>
      </c>
    </row>
    <row r="264" spans="1:20" x14ac:dyDescent="0.25">
      <c r="A264" s="5" t="s">
        <v>324</v>
      </c>
      <c r="B264" s="29" t="s">
        <v>778</v>
      </c>
      <c r="C264" s="39" t="s">
        <v>789</v>
      </c>
      <c r="D264" s="29">
        <v>3</v>
      </c>
      <c r="E264" s="29">
        <v>3</v>
      </c>
      <c r="F264" s="29">
        <v>3</v>
      </c>
      <c r="G264" s="29">
        <v>3</v>
      </c>
      <c r="H264" s="8">
        <f>SUM('PACC - SNCC.F.053 (3)'!D264:G264)</f>
        <v>12</v>
      </c>
      <c r="I264" s="31">
        <v>141716.66666666666</v>
      </c>
      <c r="J264" s="31">
        <f>+H264*I264</f>
        <v>1700600</v>
      </c>
      <c r="K264" s="9"/>
      <c r="L264" s="36"/>
      <c r="M264" s="39"/>
      <c r="N264" s="31"/>
      <c r="O264" s="32"/>
      <c r="T264" s="5" t="s">
        <v>279</v>
      </c>
    </row>
    <row r="265" spans="1:20" x14ac:dyDescent="0.25">
      <c r="A265" s="5" t="s">
        <v>324</v>
      </c>
      <c r="B265" s="29" t="s">
        <v>779</v>
      </c>
      <c r="C265" s="39" t="s">
        <v>789</v>
      </c>
      <c r="D265" s="29">
        <v>1</v>
      </c>
      <c r="E265" s="29">
        <v>0</v>
      </c>
      <c r="F265" s="29">
        <v>0</v>
      </c>
      <c r="G265" s="29">
        <v>0</v>
      </c>
      <c r="H265" s="8">
        <f>SUM('PACC - SNCC.F.053 (3)'!D265:G265)</f>
        <v>1</v>
      </c>
      <c r="I265" s="31">
        <v>200000</v>
      </c>
      <c r="J265" s="31">
        <f>+H265*I265</f>
        <v>200000</v>
      </c>
      <c r="K265" s="9"/>
      <c r="L265" s="36"/>
      <c r="M265" s="39"/>
      <c r="N265" s="31"/>
      <c r="O265" s="32"/>
      <c r="T265" s="5" t="s">
        <v>280</v>
      </c>
    </row>
    <row r="266" spans="1:20" x14ac:dyDescent="0.25">
      <c r="A266" s="7" t="s">
        <v>331</v>
      </c>
      <c r="B266" s="7" t="s">
        <v>488</v>
      </c>
      <c r="C266" s="37" t="s">
        <v>785</v>
      </c>
      <c r="D266" s="7">
        <v>10</v>
      </c>
      <c r="E266" s="7">
        <v>0</v>
      </c>
      <c r="F266" s="7">
        <v>0</v>
      </c>
      <c r="G266" s="7">
        <v>0</v>
      </c>
      <c r="H266" s="8">
        <f>SUM('PACC - SNCC.F.053 (3)'!D266:G266)</f>
        <v>10</v>
      </c>
      <c r="I266" s="9">
        <v>275.55</v>
      </c>
      <c r="J266" s="9">
        <f>H266*I266</f>
        <v>2755.5</v>
      </c>
      <c r="K266" s="9">
        <f t="shared" si="13"/>
        <v>301935.14992000005</v>
      </c>
      <c r="L266" s="34" t="s">
        <v>20</v>
      </c>
      <c r="M266" s="37" t="s">
        <v>796</v>
      </c>
      <c r="N266" s="9"/>
      <c r="O266" s="7"/>
      <c r="T266" s="4" t="s">
        <v>14</v>
      </c>
    </row>
    <row r="267" spans="1:20" x14ac:dyDescent="0.25">
      <c r="A267" s="7" t="s">
        <v>331</v>
      </c>
      <c r="B267" s="7" t="s">
        <v>489</v>
      </c>
      <c r="C267" s="37" t="s">
        <v>785</v>
      </c>
      <c r="D267" s="7">
        <v>10</v>
      </c>
      <c r="E267" s="7">
        <v>0</v>
      </c>
      <c r="F267" s="7">
        <v>0</v>
      </c>
      <c r="G267" s="7">
        <v>0</v>
      </c>
      <c r="H267" s="8">
        <f>SUM('PACC - SNCC.F.053 (3)'!D267:G267)</f>
        <v>10</v>
      </c>
      <c r="I267" s="9">
        <v>246.82</v>
      </c>
      <c r="J267" s="9">
        <f>H267*I267</f>
        <v>2468.1999999999998</v>
      </c>
      <c r="K267" s="9"/>
      <c r="L267" s="34" t="s">
        <v>20</v>
      </c>
      <c r="M267" s="37" t="s">
        <v>796</v>
      </c>
      <c r="N267" s="9"/>
      <c r="O267" s="7"/>
      <c r="T267" s="5" t="s">
        <v>281</v>
      </c>
    </row>
    <row r="268" spans="1:20" x14ac:dyDescent="0.25">
      <c r="A268" s="7" t="s">
        <v>331</v>
      </c>
      <c r="B268" s="7" t="s">
        <v>490</v>
      </c>
      <c r="C268" s="37" t="s">
        <v>785</v>
      </c>
      <c r="D268" s="7">
        <v>10</v>
      </c>
      <c r="E268" s="7">
        <v>10</v>
      </c>
      <c r="F268" s="7">
        <v>10</v>
      </c>
      <c r="G268" s="7">
        <v>0</v>
      </c>
      <c r="H268" s="8">
        <f>SUM('PACC - SNCC.F.053 (3)'!D268:G268)</f>
        <v>30</v>
      </c>
      <c r="I268" s="9">
        <v>173.25</v>
      </c>
      <c r="J268" s="9">
        <f>H268*I268</f>
        <v>5197.5</v>
      </c>
      <c r="K268" s="9"/>
      <c r="L268" s="34" t="s">
        <v>20</v>
      </c>
      <c r="M268" s="37" t="s">
        <v>796</v>
      </c>
      <c r="N268" s="9"/>
      <c r="O268" s="7"/>
      <c r="T268" s="5" t="s">
        <v>282</v>
      </c>
    </row>
    <row r="269" spans="1:20" x14ac:dyDescent="0.25">
      <c r="A269" s="7" t="s">
        <v>331</v>
      </c>
      <c r="B269" s="7" t="s">
        <v>562</v>
      </c>
      <c r="C269" s="37" t="s">
        <v>785</v>
      </c>
      <c r="D269" s="7">
        <v>51</v>
      </c>
      <c r="E269" s="7">
        <v>51</v>
      </c>
      <c r="F269" s="7">
        <v>1</v>
      </c>
      <c r="G269" s="7">
        <v>1</v>
      </c>
      <c r="H269" s="8">
        <f>SUM('PACC - SNCC.F.053 (3)'!D269:G269)</f>
        <v>104</v>
      </c>
      <c r="I269" s="9">
        <v>600</v>
      </c>
      <c r="J269" s="9">
        <f>H269*I269</f>
        <v>62400</v>
      </c>
      <c r="K269" s="9"/>
      <c r="L269" s="34" t="s">
        <v>20</v>
      </c>
      <c r="M269" s="37" t="s">
        <v>796</v>
      </c>
      <c r="N269" s="9"/>
      <c r="O269" s="7"/>
      <c r="T269" s="5" t="s">
        <v>283</v>
      </c>
    </row>
    <row r="270" spans="1:20" x14ac:dyDescent="0.25">
      <c r="A270" s="7" t="s">
        <v>331</v>
      </c>
      <c r="B270" s="7" t="s">
        <v>573</v>
      </c>
      <c r="C270" s="37" t="s">
        <v>792</v>
      </c>
      <c r="D270" s="7">
        <v>3</v>
      </c>
      <c r="E270" s="7">
        <v>1</v>
      </c>
      <c r="F270" s="7">
        <v>1</v>
      </c>
      <c r="G270" s="7">
        <v>0</v>
      </c>
      <c r="H270" s="8">
        <f>SUM('PACC - SNCC.F.053 (3)'!D270:G270)</f>
        <v>5</v>
      </c>
      <c r="I270" s="9">
        <v>628.70000000000005</v>
      </c>
      <c r="J270" s="9">
        <f>H270*I270</f>
        <v>3143.5</v>
      </c>
      <c r="K270" s="9"/>
      <c r="L270" s="34" t="s">
        <v>20</v>
      </c>
      <c r="M270" s="37" t="s">
        <v>796</v>
      </c>
      <c r="N270" s="9"/>
      <c r="O270" s="7"/>
      <c r="T270" s="5" t="s">
        <v>284</v>
      </c>
    </row>
    <row r="271" spans="1:20" x14ac:dyDescent="0.25">
      <c r="A271" s="29" t="s">
        <v>331</v>
      </c>
      <c r="B271" s="29" t="s">
        <v>705</v>
      </c>
      <c r="C271" s="39" t="s">
        <v>785</v>
      </c>
      <c r="D271" s="29">
        <v>27</v>
      </c>
      <c r="E271" s="29">
        <v>2</v>
      </c>
      <c r="F271" s="29">
        <v>2</v>
      </c>
      <c r="G271" s="29">
        <v>2</v>
      </c>
      <c r="H271" s="8">
        <f>SUM('PACC - SNCC.F.053 (3)'!D271:G271)</f>
        <v>33</v>
      </c>
      <c r="I271" s="31">
        <v>146.30000000000001</v>
      </c>
      <c r="J271" s="31">
        <f t="shared" ref="J271:J295" si="15">+H271*I271</f>
        <v>4827.9000000000005</v>
      </c>
      <c r="K271" s="9"/>
      <c r="L271" s="36" t="s">
        <v>20</v>
      </c>
      <c r="M271" s="39" t="s">
        <v>796</v>
      </c>
      <c r="N271" s="31"/>
      <c r="O271" s="32"/>
      <c r="T271" s="5" t="s">
        <v>285</v>
      </c>
    </row>
    <row r="272" spans="1:20" x14ac:dyDescent="0.25">
      <c r="A272" s="27" t="s">
        <v>331</v>
      </c>
      <c r="B272" s="27" t="s">
        <v>706</v>
      </c>
      <c r="C272" s="38" t="s">
        <v>785</v>
      </c>
      <c r="D272" s="27">
        <v>45</v>
      </c>
      <c r="E272" s="27">
        <v>0</v>
      </c>
      <c r="F272" s="27">
        <v>0</v>
      </c>
      <c r="G272" s="27">
        <v>0</v>
      </c>
      <c r="H272" s="8">
        <f>SUM('PACC - SNCC.F.053 (3)'!D272:G272)</f>
        <v>45</v>
      </c>
      <c r="I272" s="28">
        <v>360</v>
      </c>
      <c r="J272" s="28">
        <f t="shared" si="15"/>
        <v>16200</v>
      </c>
      <c r="K272" s="9"/>
      <c r="L272" s="35" t="s">
        <v>20</v>
      </c>
      <c r="M272" s="38" t="s">
        <v>796</v>
      </c>
      <c r="N272" s="28"/>
      <c r="O272" s="33"/>
      <c r="T272" s="5" t="s">
        <v>286</v>
      </c>
    </row>
    <row r="273" spans="1:20" x14ac:dyDescent="0.25">
      <c r="A273" s="29" t="s">
        <v>331</v>
      </c>
      <c r="B273" s="29" t="s">
        <v>707</v>
      </c>
      <c r="C273" s="39" t="s">
        <v>789</v>
      </c>
      <c r="D273" s="29">
        <v>50</v>
      </c>
      <c r="E273" s="29">
        <v>0</v>
      </c>
      <c r="F273" s="29">
        <v>0</v>
      </c>
      <c r="G273" s="29">
        <v>0</v>
      </c>
      <c r="H273" s="8">
        <f>SUM('PACC - SNCC.F.053 (3)'!D273:G273)</f>
        <v>50</v>
      </c>
      <c r="I273" s="31">
        <v>156.66</v>
      </c>
      <c r="J273" s="31">
        <f t="shared" si="15"/>
        <v>7833</v>
      </c>
      <c r="K273" s="9"/>
      <c r="L273" s="36" t="s">
        <v>20</v>
      </c>
      <c r="M273" s="39" t="s">
        <v>796</v>
      </c>
      <c r="N273" s="31"/>
      <c r="O273" s="32"/>
      <c r="T273" s="5" t="s">
        <v>287</v>
      </c>
    </row>
    <row r="274" spans="1:20" x14ac:dyDescent="0.25">
      <c r="A274" s="29" t="s">
        <v>331</v>
      </c>
      <c r="B274" s="29" t="s">
        <v>708</v>
      </c>
      <c r="C274" s="39" t="s">
        <v>789</v>
      </c>
      <c r="D274" s="29">
        <v>220</v>
      </c>
      <c r="E274" s="29">
        <v>0</v>
      </c>
      <c r="F274" s="29">
        <v>0</v>
      </c>
      <c r="G274" s="29">
        <v>0</v>
      </c>
      <c r="H274" s="8">
        <f>SUM('PACC - SNCC.F.053 (3)'!D274:G274)</f>
        <v>220</v>
      </c>
      <c r="I274" s="31">
        <v>90.313636000000002</v>
      </c>
      <c r="J274" s="31">
        <f t="shared" si="15"/>
        <v>19868.999920000002</v>
      </c>
      <c r="K274" s="9"/>
      <c r="L274" s="36" t="s">
        <v>20</v>
      </c>
      <c r="M274" s="39" t="s">
        <v>796</v>
      </c>
      <c r="N274" s="31"/>
      <c r="O274" s="32"/>
      <c r="T274" s="5" t="s">
        <v>288</v>
      </c>
    </row>
    <row r="275" spans="1:20" x14ac:dyDescent="0.25">
      <c r="A275" s="29" t="s">
        <v>331</v>
      </c>
      <c r="B275" s="29" t="s">
        <v>709</v>
      </c>
      <c r="C275" s="39" t="s">
        <v>792</v>
      </c>
      <c r="D275" s="29">
        <v>9</v>
      </c>
      <c r="E275" s="29">
        <v>5</v>
      </c>
      <c r="F275" s="29">
        <v>9</v>
      </c>
      <c r="G275" s="29">
        <v>6</v>
      </c>
      <c r="H275" s="8">
        <f>SUM('PACC - SNCC.F.053 (3)'!D275:G275)</f>
        <v>29</v>
      </c>
      <c r="I275" s="31">
        <v>450.77</v>
      </c>
      <c r="J275" s="31">
        <f t="shared" si="15"/>
        <v>13072.33</v>
      </c>
      <c r="K275" s="9"/>
      <c r="L275" s="36" t="s">
        <v>20</v>
      </c>
      <c r="M275" s="39" t="s">
        <v>796</v>
      </c>
      <c r="N275" s="31"/>
      <c r="O275" s="32"/>
      <c r="T275" s="5" t="s">
        <v>289</v>
      </c>
    </row>
    <row r="276" spans="1:20" x14ac:dyDescent="0.25">
      <c r="A276" s="29" t="s">
        <v>331</v>
      </c>
      <c r="B276" s="29" t="s">
        <v>710</v>
      </c>
      <c r="C276" s="39" t="s">
        <v>792</v>
      </c>
      <c r="D276" s="29">
        <v>13</v>
      </c>
      <c r="E276" s="29">
        <v>6</v>
      </c>
      <c r="F276" s="29">
        <v>7</v>
      </c>
      <c r="G276" s="29">
        <v>6</v>
      </c>
      <c r="H276" s="8">
        <f>SUM('PACC - SNCC.F.053 (3)'!D276:G276)</f>
        <v>32</v>
      </c>
      <c r="I276" s="31">
        <v>1166.18</v>
      </c>
      <c r="J276" s="31">
        <f t="shared" si="15"/>
        <v>37317.760000000002</v>
      </c>
      <c r="K276" s="9"/>
      <c r="L276" s="36" t="s">
        <v>20</v>
      </c>
      <c r="M276" s="39" t="s">
        <v>796</v>
      </c>
      <c r="N276" s="31"/>
      <c r="O276" s="32"/>
      <c r="T276" s="5" t="s">
        <v>290</v>
      </c>
    </row>
    <row r="277" spans="1:20" x14ac:dyDescent="0.25">
      <c r="A277" s="29" t="s">
        <v>331</v>
      </c>
      <c r="B277" s="29" t="s">
        <v>711</v>
      </c>
      <c r="C277" s="39" t="s">
        <v>789</v>
      </c>
      <c r="D277" s="29">
        <v>30</v>
      </c>
      <c r="E277" s="29">
        <v>52</v>
      </c>
      <c r="F277" s="29">
        <v>52</v>
      </c>
      <c r="G277" s="29">
        <v>2</v>
      </c>
      <c r="H277" s="8">
        <f>SUM('PACC - SNCC.F.053 (3)'!D277:G277)</f>
        <v>136</v>
      </c>
      <c r="I277" s="31">
        <v>50.66</v>
      </c>
      <c r="J277" s="31">
        <f t="shared" si="15"/>
        <v>6889.7599999999993</v>
      </c>
      <c r="K277" s="9"/>
      <c r="L277" s="36" t="s">
        <v>20</v>
      </c>
      <c r="M277" s="39" t="s">
        <v>796</v>
      </c>
      <c r="N277" s="31"/>
      <c r="O277" s="32"/>
      <c r="T277" s="5" t="s">
        <v>291</v>
      </c>
    </row>
    <row r="278" spans="1:20" x14ac:dyDescent="0.25">
      <c r="A278" s="29" t="s">
        <v>331</v>
      </c>
      <c r="B278" s="29" t="s">
        <v>712</v>
      </c>
      <c r="C278" s="39" t="s">
        <v>789</v>
      </c>
      <c r="D278" s="29">
        <v>640</v>
      </c>
      <c r="E278" s="29">
        <v>270</v>
      </c>
      <c r="F278" s="29">
        <v>395</v>
      </c>
      <c r="G278" s="29">
        <v>160</v>
      </c>
      <c r="H278" s="8">
        <f>SUM('PACC - SNCC.F.053 (3)'!D278:G278)</f>
        <v>1465</v>
      </c>
      <c r="I278" s="31">
        <v>14.86</v>
      </c>
      <c r="J278" s="31">
        <f t="shared" si="15"/>
        <v>21769.899999999998</v>
      </c>
      <c r="K278" s="9"/>
      <c r="L278" s="36" t="s">
        <v>20</v>
      </c>
      <c r="M278" s="39" t="s">
        <v>796</v>
      </c>
      <c r="N278" s="31"/>
      <c r="O278" s="32"/>
      <c r="T278" s="5" t="s">
        <v>292</v>
      </c>
    </row>
    <row r="279" spans="1:20" x14ac:dyDescent="0.25">
      <c r="A279" s="29" t="s">
        <v>331</v>
      </c>
      <c r="B279" s="29" t="s">
        <v>713</v>
      </c>
      <c r="C279" s="39" t="s">
        <v>789</v>
      </c>
      <c r="D279" s="29">
        <v>340</v>
      </c>
      <c r="E279" s="29">
        <v>175</v>
      </c>
      <c r="F279" s="29">
        <v>275</v>
      </c>
      <c r="G279" s="29">
        <v>125</v>
      </c>
      <c r="H279" s="8">
        <f>SUM('PACC - SNCC.F.053 (3)'!D279:G279)</f>
        <v>915</v>
      </c>
      <c r="I279" s="31">
        <v>19.239999999999998</v>
      </c>
      <c r="J279" s="31">
        <f t="shared" si="15"/>
        <v>17604.599999999999</v>
      </c>
      <c r="K279" s="9"/>
      <c r="L279" s="36" t="s">
        <v>20</v>
      </c>
      <c r="M279" s="39" t="s">
        <v>796</v>
      </c>
      <c r="N279" s="31"/>
      <c r="O279" s="32"/>
      <c r="T279" s="5" t="s">
        <v>293</v>
      </c>
    </row>
    <row r="280" spans="1:20" x14ac:dyDescent="0.25">
      <c r="A280" s="29" t="s">
        <v>331</v>
      </c>
      <c r="B280" s="29" t="s">
        <v>714</v>
      </c>
      <c r="C280" s="39" t="s">
        <v>789</v>
      </c>
      <c r="D280" s="29">
        <v>1750</v>
      </c>
      <c r="E280" s="29">
        <v>235</v>
      </c>
      <c r="F280" s="29">
        <v>335</v>
      </c>
      <c r="G280" s="29">
        <v>135</v>
      </c>
      <c r="H280" s="8">
        <f>SUM('PACC - SNCC.F.053 (3)'!D280:G280)</f>
        <v>2455</v>
      </c>
      <c r="I280" s="31">
        <v>12.59</v>
      </c>
      <c r="J280" s="31">
        <f t="shared" si="15"/>
        <v>30908.45</v>
      </c>
      <c r="K280" s="9"/>
      <c r="L280" s="36" t="s">
        <v>20</v>
      </c>
      <c r="M280" s="39" t="s">
        <v>796</v>
      </c>
      <c r="N280" s="31"/>
      <c r="O280" s="32"/>
      <c r="T280" s="5" t="s">
        <v>294</v>
      </c>
    </row>
    <row r="281" spans="1:20" x14ac:dyDescent="0.25">
      <c r="A281" s="29" t="s">
        <v>331</v>
      </c>
      <c r="B281" s="29" t="s">
        <v>715</v>
      </c>
      <c r="C281" s="39" t="s">
        <v>789</v>
      </c>
      <c r="D281" s="29">
        <v>3010</v>
      </c>
      <c r="E281" s="29">
        <v>875</v>
      </c>
      <c r="F281" s="29">
        <v>995</v>
      </c>
      <c r="G281" s="29">
        <v>800</v>
      </c>
      <c r="H281" s="8">
        <f>SUM('PACC - SNCC.F.053 (3)'!D281:G281)</f>
        <v>5680</v>
      </c>
      <c r="I281" s="31">
        <v>3.51</v>
      </c>
      <c r="J281" s="31">
        <f t="shared" si="15"/>
        <v>19936.8</v>
      </c>
      <c r="K281" s="9"/>
      <c r="L281" s="36" t="s">
        <v>20</v>
      </c>
      <c r="M281" s="39" t="s">
        <v>796</v>
      </c>
      <c r="N281" s="31"/>
      <c r="O281" s="32"/>
      <c r="T281" s="5" t="s">
        <v>295</v>
      </c>
    </row>
    <row r="282" spans="1:20" x14ac:dyDescent="0.25">
      <c r="A282" s="27" t="s">
        <v>331</v>
      </c>
      <c r="B282" s="27" t="s">
        <v>716</v>
      </c>
      <c r="C282" s="38" t="s">
        <v>789</v>
      </c>
      <c r="D282" s="27">
        <v>8</v>
      </c>
      <c r="E282" s="27">
        <v>2</v>
      </c>
      <c r="F282" s="27">
        <v>3</v>
      </c>
      <c r="G282" s="27">
        <v>2</v>
      </c>
      <c r="H282" s="8">
        <f>SUM('PACC - SNCC.F.053 (3)'!D282:G282)</f>
        <v>15</v>
      </c>
      <c r="I282" s="28">
        <v>100.2</v>
      </c>
      <c r="J282" s="28">
        <f t="shared" si="15"/>
        <v>1503</v>
      </c>
      <c r="K282" s="9"/>
      <c r="L282" s="35" t="s">
        <v>20</v>
      </c>
      <c r="M282" s="38" t="s">
        <v>796</v>
      </c>
      <c r="N282" s="28"/>
      <c r="O282" s="33"/>
      <c r="T282" s="5" t="s">
        <v>296</v>
      </c>
    </row>
    <row r="283" spans="1:20" x14ac:dyDescent="0.25">
      <c r="A283" s="29" t="s">
        <v>331</v>
      </c>
      <c r="B283" s="29" t="s">
        <v>717</v>
      </c>
      <c r="C283" s="39" t="s">
        <v>789</v>
      </c>
      <c r="D283" s="29">
        <v>15</v>
      </c>
      <c r="E283" s="29">
        <v>0</v>
      </c>
      <c r="F283" s="29">
        <v>0</v>
      </c>
      <c r="G283" s="29">
        <v>0</v>
      </c>
      <c r="H283" s="8">
        <f>SUM('PACC - SNCC.F.053 (3)'!D283:G283)</f>
        <v>15</v>
      </c>
      <c r="I283" s="31">
        <v>114.53</v>
      </c>
      <c r="J283" s="31">
        <f t="shared" si="15"/>
        <v>1717.95</v>
      </c>
      <c r="K283" s="9"/>
      <c r="L283" s="36" t="s">
        <v>20</v>
      </c>
      <c r="M283" s="39" t="s">
        <v>796</v>
      </c>
      <c r="N283" s="31"/>
      <c r="O283" s="32"/>
      <c r="T283" s="5" t="s">
        <v>297</v>
      </c>
    </row>
    <row r="284" spans="1:20" x14ac:dyDescent="0.25">
      <c r="A284" s="29" t="s">
        <v>331</v>
      </c>
      <c r="B284" s="29" t="s">
        <v>718</v>
      </c>
      <c r="C284" s="39" t="s">
        <v>785</v>
      </c>
      <c r="D284" s="29">
        <v>1200</v>
      </c>
      <c r="E284" s="29">
        <v>0</v>
      </c>
      <c r="F284" s="29">
        <v>0</v>
      </c>
      <c r="G284" s="29">
        <v>0</v>
      </c>
      <c r="H284" s="8">
        <f>SUM('PACC - SNCC.F.053 (3)'!D284:G284)</f>
        <v>1200</v>
      </c>
      <c r="I284" s="31">
        <v>7.92</v>
      </c>
      <c r="J284" s="31">
        <f t="shared" si="15"/>
        <v>9504</v>
      </c>
      <c r="K284" s="9"/>
      <c r="L284" s="36" t="s">
        <v>20</v>
      </c>
      <c r="M284" s="39" t="s">
        <v>796</v>
      </c>
      <c r="N284" s="31"/>
      <c r="O284" s="32"/>
      <c r="T284" s="5" t="s">
        <v>298</v>
      </c>
    </row>
    <row r="285" spans="1:20" x14ac:dyDescent="0.25">
      <c r="A285" s="29" t="s">
        <v>331</v>
      </c>
      <c r="B285" s="29" t="s">
        <v>719</v>
      </c>
      <c r="C285" s="39" t="s">
        <v>785</v>
      </c>
      <c r="D285" s="29">
        <v>2800</v>
      </c>
      <c r="E285" s="29">
        <v>1400</v>
      </c>
      <c r="F285" s="29">
        <v>3000</v>
      </c>
      <c r="G285" s="29">
        <v>1000</v>
      </c>
      <c r="H285" s="8">
        <f>SUM('PACC - SNCC.F.053 (3)'!D285:G285)</f>
        <v>8200</v>
      </c>
      <c r="I285" s="31">
        <v>1.04</v>
      </c>
      <c r="J285" s="31">
        <f t="shared" si="15"/>
        <v>8528</v>
      </c>
      <c r="K285" s="9"/>
      <c r="L285" s="36" t="s">
        <v>20</v>
      </c>
      <c r="M285" s="39" t="s">
        <v>796</v>
      </c>
      <c r="N285" s="31"/>
      <c r="O285" s="32"/>
      <c r="T285" s="5" t="s">
        <v>299</v>
      </c>
    </row>
    <row r="286" spans="1:20" x14ac:dyDescent="0.25">
      <c r="A286" s="29" t="s">
        <v>331</v>
      </c>
      <c r="B286" s="29" t="s">
        <v>720</v>
      </c>
      <c r="C286" s="39" t="s">
        <v>785</v>
      </c>
      <c r="D286" s="29">
        <v>400</v>
      </c>
      <c r="E286" s="29">
        <v>200</v>
      </c>
      <c r="F286" s="29">
        <v>400</v>
      </c>
      <c r="G286" s="29">
        <v>200</v>
      </c>
      <c r="H286" s="8">
        <f>SUM('PACC - SNCC.F.053 (3)'!D286:G286)</f>
        <v>1200</v>
      </c>
      <c r="I286" s="31">
        <v>4.75</v>
      </c>
      <c r="J286" s="31">
        <f t="shared" si="15"/>
        <v>5700</v>
      </c>
      <c r="K286" s="9"/>
      <c r="L286" s="36" t="s">
        <v>20</v>
      </c>
      <c r="M286" s="39" t="s">
        <v>796</v>
      </c>
      <c r="N286" s="31"/>
      <c r="O286" s="32"/>
      <c r="T286" s="5" t="s">
        <v>300</v>
      </c>
    </row>
    <row r="287" spans="1:20" x14ac:dyDescent="0.25">
      <c r="A287" s="29" t="s">
        <v>331</v>
      </c>
      <c r="B287" s="29" t="s">
        <v>721</v>
      </c>
      <c r="C287" s="39" t="s">
        <v>789</v>
      </c>
      <c r="D287" s="29">
        <v>50</v>
      </c>
      <c r="E287" s="29">
        <v>0</v>
      </c>
      <c r="F287" s="29">
        <v>50</v>
      </c>
      <c r="G287" s="29">
        <v>0</v>
      </c>
      <c r="H287" s="8">
        <f>SUM('PACC - SNCC.F.053 (3)'!D287:G287)</f>
        <v>100</v>
      </c>
      <c r="I287" s="31">
        <v>2.5</v>
      </c>
      <c r="J287" s="31">
        <f t="shared" si="15"/>
        <v>250</v>
      </c>
      <c r="K287" s="9"/>
      <c r="L287" s="36" t="s">
        <v>20</v>
      </c>
      <c r="M287" s="39" t="s">
        <v>796</v>
      </c>
      <c r="N287" s="31"/>
      <c r="O287" s="32"/>
      <c r="T287" s="5" t="s">
        <v>301</v>
      </c>
    </row>
    <row r="288" spans="1:20" x14ac:dyDescent="0.25">
      <c r="A288" s="29" t="s">
        <v>331</v>
      </c>
      <c r="B288" s="29" t="s">
        <v>722</v>
      </c>
      <c r="C288" s="39" t="s">
        <v>785</v>
      </c>
      <c r="D288" s="29">
        <v>0</v>
      </c>
      <c r="E288" s="29">
        <v>376</v>
      </c>
      <c r="F288" s="29">
        <v>0</v>
      </c>
      <c r="G288" s="29">
        <v>0</v>
      </c>
      <c r="H288" s="8">
        <f>SUM('PACC - SNCC.F.053 (3)'!D288:G288)</f>
        <v>376</v>
      </c>
      <c r="I288" s="31">
        <v>6.75</v>
      </c>
      <c r="J288" s="31">
        <f t="shared" si="15"/>
        <v>2538</v>
      </c>
      <c r="K288" s="9"/>
      <c r="L288" s="36" t="s">
        <v>20</v>
      </c>
      <c r="M288" s="39" t="s">
        <v>796</v>
      </c>
      <c r="N288" s="31"/>
      <c r="O288" s="32"/>
      <c r="T288" s="5" t="s">
        <v>302</v>
      </c>
    </row>
    <row r="289" spans="1:20" x14ac:dyDescent="0.25">
      <c r="A289" s="29" t="s">
        <v>336</v>
      </c>
      <c r="B289" s="29" t="s">
        <v>746</v>
      </c>
      <c r="C289" s="39" t="s">
        <v>785</v>
      </c>
      <c r="D289" s="29">
        <v>0</v>
      </c>
      <c r="E289" s="29">
        <v>1</v>
      </c>
      <c r="F289" s="29">
        <v>1</v>
      </c>
      <c r="G289" s="29">
        <v>0</v>
      </c>
      <c r="H289" s="8">
        <f>SUM('PACC - SNCC.F.053 (3)'!D289:G289)</f>
        <v>2</v>
      </c>
      <c r="I289" s="31">
        <v>4550000</v>
      </c>
      <c r="J289" s="31">
        <f t="shared" si="15"/>
        <v>9100000</v>
      </c>
      <c r="K289" s="9">
        <f t="shared" ref="K289:K305" si="16">SUMIF($A$11:$A$308,A289,$J$11:$J$308)</f>
        <v>14736400</v>
      </c>
      <c r="L289" s="36"/>
      <c r="M289" s="39"/>
      <c r="N289" s="31"/>
      <c r="O289" s="32"/>
      <c r="T289" s="5" t="s">
        <v>303</v>
      </c>
    </row>
    <row r="290" spans="1:20" x14ac:dyDescent="0.25">
      <c r="A290" s="29" t="s">
        <v>336</v>
      </c>
      <c r="B290" s="29" t="s">
        <v>761</v>
      </c>
      <c r="C290" s="39" t="s">
        <v>785</v>
      </c>
      <c r="D290" s="29">
        <v>3</v>
      </c>
      <c r="E290" s="29">
        <v>3</v>
      </c>
      <c r="F290" s="29">
        <v>3</v>
      </c>
      <c r="G290" s="29">
        <v>3</v>
      </c>
      <c r="H290" s="8">
        <f>SUM('PACC - SNCC.F.053 (3)'!D290:G290)</f>
        <v>12</v>
      </c>
      <c r="I290" s="31">
        <v>9700</v>
      </c>
      <c r="J290" s="31">
        <f t="shared" si="15"/>
        <v>116400</v>
      </c>
      <c r="K290" s="9"/>
      <c r="L290" s="36"/>
      <c r="M290" s="39"/>
      <c r="N290" s="31"/>
      <c r="O290" s="32"/>
      <c r="T290" s="5" t="s">
        <v>304</v>
      </c>
    </row>
    <row r="291" spans="1:20" x14ac:dyDescent="0.25">
      <c r="A291" s="29" t="s">
        <v>336</v>
      </c>
      <c r="B291" s="29" t="s">
        <v>762</v>
      </c>
      <c r="C291" s="39" t="s">
        <v>785</v>
      </c>
      <c r="D291" s="29">
        <v>3</v>
      </c>
      <c r="E291" s="29">
        <v>3</v>
      </c>
      <c r="F291" s="29">
        <v>3</v>
      </c>
      <c r="G291" s="29">
        <v>3</v>
      </c>
      <c r="H291" s="8">
        <f>SUM('PACC - SNCC.F.053 (3)'!D291:G291)</f>
        <v>12</v>
      </c>
      <c r="I291" s="31">
        <v>460000</v>
      </c>
      <c r="J291" s="31">
        <f t="shared" si="15"/>
        <v>5520000</v>
      </c>
      <c r="K291" s="9"/>
      <c r="L291" s="36"/>
      <c r="M291" s="39"/>
      <c r="N291" s="31"/>
      <c r="O291" s="32"/>
      <c r="T291" s="5" t="s">
        <v>305</v>
      </c>
    </row>
    <row r="292" spans="1:20" x14ac:dyDescent="0.25">
      <c r="A292" s="29" t="s">
        <v>341</v>
      </c>
      <c r="B292" s="29" t="s">
        <v>723</v>
      </c>
      <c r="C292" s="39" t="s">
        <v>785</v>
      </c>
      <c r="D292" s="29">
        <v>0</v>
      </c>
      <c r="E292" s="29">
        <v>0</v>
      </c>
      <c r="F292" s="29">
        <v>0</v>
      </c>
      <c r="G292" s="29">
        <v>1</v>
      </c>
      <c r="H292" s="8">
        <f>SUM('PACC - SNCC.F.053 (3)'!D292:G292)</f>
        <v>1</v>
      </c>
      <c r="I292" s="31">
        <v>1400000</v>
      </c>
      <c r="J292" s="31">
        <f t="shared" si="15"/>
        <v>1400000</v>
      </c>
      <c r="K292" s="9">
        <f t="shared" si="16"/>
        <v>2191200</v>
      </c>
      <c r="L292" s="36" t="s">
        <v>20</v>
      </c>
      <c r="M292" s="39" t="s">
        <v>796</v>
      </c>
      <c r="N292" s="31"/>
      <c r="O292" s="32"/>
      <c r="T292" s="5" t="s">
        <v>306</v>
      </c>
    </row>
    <row r="293" spans="1:20" x14ac:dyDescent="0.25">
      <c r="A293" s="5" t="s">
        <v>341</v>
      </c>
      <c r="B293" s="29" t="s">
        <v>769</v>
      </c>
      <c r="C293" s="39" t="s">
        <v>785</v>
      </c>
      <c r="D293" s="29">
        <v>1</v>
      </c>
      <c r="E293" s="29">
        <v>0</v>
      </c>
      <c r="F293" s="29">
        <v>0</v>
      </c>
      <c r="G293" s="29">
        <v>0</v>
      </c>
      <c r="H293" s="8">
        <f>SUM('PACC - SNCC.F.053 (3)'!D293:G293)</f>
        <v>1</v>
      </c>
      <c r="I293" s="31">
        <v>400000</v>
      </c>
      <c r="J293" s="31">
        <f t="shared" si="15"/>
        <v>400000</v>
      </c>
      <c r="K293" s="9"/>
      <c r="L293" s="36"/>
      <c r="M293" s="39"/>
      <c r="N293" s="31"/>
      <c r="O293" s="32"/>
      <c r="T293" s="5" t="s">
        <v>307</v>
      </c>
    </row>
    <row r="294" spans="1:20" x14ac:dyDescent="0.25">
      <c r="A294" s="29" t="s">
        <v>341</v>
      </c>
      <c r="B294" s="29" t="s">
        <v>777</v>
      </c>
      <c r="C294" s="39" t="s">
        <v>785</v>
      </c>
      <c r="D294" s="29">
        <v>3</v>
      </c>
      <c r="E294" s="29">
        <v>3</v>
      </c>
      <c r="F294" s="29">
        <v>3</v>
      </c>
      <c r="G294" s="29">
        <v>3</v>
      </c>
      <c r="H294" s="8">
        <f>SUM('PACC - SNCC.F.053 (3)'!D294:G294)</f>
        <v>12</v>
      </c>
      <c r="I294" s="31">
        <v>32600</v>
      </c>
      <c r="J294" s="31">
        <f t="shared" si="15"/>
        <v>391200</v>
      </c>
      <c r="K294" s="9"/>
      <c r="L294" s="36"/>
      <c r="M294" s="39"/>
      <c r="N294" s="31"/>
      <c r="O294" s="32"/>
      <c r="T294" s="5" t="s">
        <v>308</v>
      </c>
    </row>
    <row r="295" spans="1:20" x14ac:dyDescent="0.25">
      <c r="A295" s="5" t="s">
        <v>352</v>
      </c>
      <c r="B295" s="29" t="s">
        <v>759</v>
      </c>
      <c r="C295" s="39" t="s">
        <v>785</v>
      </c>
      <c r="D295" s="29">
        <v>0</v>
      </c>
      <c r="E295" s="29">
        <v>1</v>
      </c>
      <c r="F295" s="29">
        <v>0</v>
      </c>
      <c r="G295" s="29">
        <v>0</v>
      </c>
      <c r="H295" s="8">
        <f>SUM('PACC - SNCC.F.053 (3)'!D295:G295)</f>
        <v>1</v>
      </c>
      <c r="I295" s="31">
        <v>700000</v>
      </c>
      <c r="J295" s="31">
        <f t="shared" si="15"/>
        <v>700000</v>
      </c>
      <c r="K295" s="9">
        <f t="shared" si="16"/>
        <v>700000</v>
      </c>
      <c r="L295" s="36"/>
      <c r="M295" s="39"/>
      <c r="N295" s="31"/>
      <c r="O295" s="32"/>
      <c r="T295" s="5" t="s">
        <v>309</v>
      </c>
    </row>
    <row r="296" spans="1:20" x14ac:dyDescent="0.25">
      <c r="A296" s="7" t="s">
        <v>485</v>
      </c>
      <c r="B296" s="7" t="s">
        <v>491</v>
      </c>
      <c r="C296" s="37" t="s">
        <v>785</v>
      </c>
      <c r="D296" s="7">
        <v>1</v>
      </c>
      <c r="E296" s="7">
        <v>0</v>
      </c>
      <c r="F296" s="7">
        <v>0</v>
      </c>
      <c r="G296" s="7">
        <v>0</v>
      </c>
      <c r="H296" s="8">
        <f>SUM('PACC - SNCC.F.053 (3)'!D296:G296)</f>
        <v>1</v>
      </c>
      <c r="I296" s="9">
        <v>20000</v>
      </c>
      <c r="J296" s="9">
        <f>H296*I296</f>
        <v>20000</v>
      </c>
      <c r="K296" s="9">
        <f t="shared" si="16"/>
        <v>2990965</v>
      </c>
      <c r="L296" s="34" t="s">
        <v>20</v>
      </c>
      <c r="M296" s="37" t="s">
        <v>796</v>
      </c>
      <c r="N296" s="9"/>
      <c r="O296" s="7"/>
      <c r="T296" s="5" t="s">
        <v>310</v>
      </c>
    </row>
    <row r="297" spans="1:20" x14ac:dyDescent="0.25">
      <c r="A297" s="7" t="s">
        <v>485</v>
      </c>
      <c r="B297" s="7" t="s">
        <v>520</v>
      </c>
      <c r="C297" s="37" t="s">
        <v>785</v>
      </c>
      <c r="D297" s="7">
        <v>0</v>
      </c>
      <c r="E297" s="7">
        <v>0</v>
      </c>
      <c r="F297" s="7">
        <v>1</v>
      </c>
      <c r="G297" s="7">
        <v>0</v>
      </c>
      <c r="H297" s="8">
        <f>SUM('PACC - SNCC.F.053 (3)'!D297:G297)</f>
        <v>1</v>
      </c>
      <c r="I297" s="9">
        <v>90000</v>
      </c>
      <c r="J297" s="9">
        <f>H297*I297</f>
        <v>90000</v>
      </c>
      <c r="K297" s="9"/>
      <c r="L297" s="34" t="s">
        <v>20</v>
      </c>
      <c r="M297" s="37" t="s">
        <v>796</v>
      </c>
      <c r="N297" s="9"/>
      <c r="O297" s="7"/>
      <c r="T297" s="5" t="s">
        <v>311</v>
      </c>
    </row>
    <row r="298" spans="1:20" x14ac:dyDescent="0.25">
      <c r="A298" s="29" t="s">
        <v>485</v>
      </c>
      <c r="B298" s="29" t="s">
        <v>724</v>
      </c>
      <c r="C298" s="39" t="s">
        <v>785</v>
      </c>
      <c r="D298" s="29">
        <v>0</v>
      </c>
      <c r="E298" s="29">
        <v>1</v>
      </c>
      <c r="F298" s="29">
        <v>0</v>
      </c>
      <c r="G298" s="29">
        <v>0</v>
      </c>
      <c r="H298" s="8">
        <f>SUM('PACC - SNCC.F.053 (3)'!D298:G298)</f>
        <v>1</v>
      </c>
      <c r="I298" s="31">
        <v>30100</v>
      </c>
      <c r="J298" s="31">
        <f>+H298*I298</f>
        <v>30100</v>
      </c>
      <c r="K298" s="9"/>
      <c r="L298" s="36" t="s">
        <v>20</v>
      </c>
      <c r="M298" s="39" t="s">
        <v>796</v>
      </c>
      <c r="N298" s="31"/>
      <c r="O298" s="32"/>
      <c r="T298" s="5" t="s">
        <v>312</v>
      </c>
    </row>
    <row r="299" spans="1:20" x14ac:dyDescent="0.25">
      <c r="A299" s="29" t="s">
        <v>485</v>
      </c>
      <c r="B299" s="29" t="s">
        <v>725</v>
      </c>
      <c r="C299" s="39" t="s">
        <v>785</v>
      </c>
      <c r="D299" s="29">
        <v>0</v>
      </c>
      <c r="E299" s="29">
        <v>0</v>
      </c>
      <c r="F299" s="29">
        <v>1</v>
      </c>
      <c r="G299" s="29">
        <v>0</v>
      </c>
      <c r="H299" s="8">
        <f>SUM('PACC - SNCC.F.053 (3)'!D299:G299)</f>
        <v>1</v>
      </c>
      <c r="I299" s="31">
        <v>20100</v>
      </c>
      <c r="J299" s="31">
        <f>+H299*I299</f>
        <v>20100</v>
      </c>
      <c r="K299" s="9"/>
      <c r="L299" s="36" t="s">
        <v>20</v>
      </c>
      <c r="M299" s="39" t="s">
        <v>796</v>
      </c>
      <c r="N299" s="31"/>
      <c r="O299" s="32"/>
      <c r="T299" s="5" t="s">
        <v>313</v>
      </c>
    </row>
    <row r="300" spans="1:20" x14ac:dyDescent="0.25">
      <c r="A300" s="29" t="s">
        <v>485</v>
      </c>
      <c r="B300" s="29" t="s">
        <v>726</v>
      </c>
      <c r="C300" s="39" t="s">
        <v>785</v>
      </c>
      <c r="D300" s="29">
        <v>0</v>
      </c>
      <c r="E300" s="29">
        <v>0</v>
      </c>
      <c r="F300" s="29">
        <v>0</v>
      </c>
      <c r="G300" s="29">
        <v>1</v>
      </c>
      <c r="H300" s="8">
        <f>SUM('PACC - SNCC.F.053 (3)'!D300:G300)</f>
        <v>1</v>
      </c>
      <c r="I300" s="31">
        <v>24800</v>
      </c>
      <c r="J300" s="31">
        <f>+H300*I300</f>
        <v>24800</v>
      </c>
      <c r="K300" s="9"/>
      <c r="L300" s="36" t="s">
        <v>20</v>
      </c>
      <c r="M300" s="39" t="s">
        <v>796</v>
      </c>
      <c r="N300" s="31"/>
      <c r="O300" s="32"/>
      <c r="T300" s="5" t="s">
        <v>314</v>
      </c>
    </row>
    <row r="301" spans="1:20" x14ac:dyDescent="0.25">
      <c r="A301" s="29" t="s">
        <v>485</v>
      </c>
      <c r="B301" s="29" t="s">
        <v>776</v>
      </c>
      <c r="C301" s="39" t="s">
        <v>785</v>
      </c>
      <c r="D301" s="29">
        <v>0</v>
      </c>
      <c r="E301" s="29">
        <v>0</v>
      </c>
      <c r="F301" s="29">
        <v>0</v>
      </c>
      <c r="G301" s="29">
        <v>1</v>
      </c>
      <c r="H301" s="8">
        <f>SUM('PACC - SNCC.F.053 (3)'!D301:G301)</f>
        <v>1</v>
      </c>
      <c r="I301" s="31">
        <v>2805965</v>
      </c>
      <c r="J301" s="31">
        <f>+H301*I301</f>
        <v>2805965</v>
      </c>
      <c r="K301" s="9"/>
      <c r="L301" s="36"/>
      <c r="M301" s="39"/>
      <c r="N301" s="31"/>
      <c r="O301" s="32"/>
      <c r="T301" s="5" t="s">
        <v>315</v>
      </c>
    </row>
    <row r="302" spans="1:20" x14ac:dyDescent="0.25">
      <c r="A302" s="7" t="s">
        <v>355</v>
      </c>
      <c r="B302" s="7" t="s">
        <v>549</v>
      </c>
      <c r="C302" s="37" t="s">
        <v>785</v>
      </c>
      <c r="D302" s="7">
        <v>0</v>
      </c>
      <c r="E302" s="7">
        <v>0</v>
      </c>
      <c r="F302" s="7">
        <v>0</v>
      </c>
      <c r="G302" s="7">
        <v>3</v>
      </c>
      <c r="H302" s="8">
        <f>SUM('PACC - SNCC.F.053 (3)'!D302:G302)</f>
        <v>3</v>
      </c>
      <c r="I302" s="9">
        <v>88000</v>
      </c>
      <c r="J302" s="9">
        <f>H302*I302</f>
        <v>264000</v>
      </c>
      <c r="K302" s="9">
        <f t="shared" si="16"/>
        <v>264000</v>
      </c>
      <c r="L302" s="34" t="s">
        <v>20</v>
      </c>
      <c r="M302" s="37"/>
      <c r="N302" s="9"/>
      <c r="O302" s="7"/>
      <c r="T302" s="5" t="s">
        <v>316</v>
      </c>
    </row>
    <row r="303" spans="1:20" x14ac:dyDescent="0.25">
      <c r="A303" s="5" t="s">
        <v>362</v>
      </c>
      <c r="B303" s="29" t="s">
        <v>751</v>
      </c>
      <c r="C303" s="39" t="s">
        <v>785</v>
      </c>
      <c r="D303" s="29">
        <v>1</v>
      </c>
      <c r="E303" s="29">
        <v>0</v>
      </c>
      <c r="F303" s="29">
        <v>0</v>
      </c>
      <c r="G303" s="29">
        <v>0</v>
      </c>
      <c r="H303" s="8">
        <f>SUM('PACC - SNCC.F.053 (3)'!D303:G303)</f>
        <v>1</v>
      </c>
      <c r="I303" s="31">
        <v>100000</v>
      </c>
      <c r="J303" s="31">
        <f t="shared" ref="J303:J308" si="17">+H303*I303</f>
        <v>100000</v>
      </c>
      <c r="K303" s="9">
        <f t="shared" si="16"/>
        <v>100000</v>
      </c>
      <c r="L303" s="36"/>
      <c r="M303" s="39"/>
      <c r="N303" s="31"/>
      <c r="O303" s="32"/>
      <c r="T303" s="5" t="s">
        <v>317</v>
      </c>
    </row>
    <row r="304" spans="1:20" x14ac:dyDescent="0.25">
      <c r="A304" s="29" t="s">
        <v>364</v>
      </c>
      <c r="B304" s="29" t="s">
        <v>727</v>
      </c>
      <c r="C304" s="39" t="s">
        <v>785</v>
      </c>
      <c r="D304" s="29">
        <v>1</v>
      </c>
      <c r="E304" s="29">
        <v>0</v>
      </c>
      <c r="F304" s="29">
        <v>0</v>
      </c>
      <c r="G304" s="29">
        <v>0</v>
      </c>
      <c r="H304" s="8">
        <f>SUM('PACC - SNCC.F.053 (3)'!D304:G304)</f>
        <v>1</v>
      </c>
      <c r="I304" s="31">
        <v>40000</v>
      </c>
      <c r="J304" s="31">
        <f t="shared" si="17"/>
        <v>40000</v>
      </c>
      <c r="K304" s="9">
        <f t="shared" si="16"/>
        <v>40000</v>
      </c>
      <c r="L304" s="36" t="s">
        <v>18</v>
      </c>
      <c r="M304" s="39"/>
      <c r="N304" s="31"/>
      <c r="O304" s="32"/>
      <c r="T304" s="5" t="s">
        <v>318</v>
      </c>
    </row>
    <row r="305" spans="1:20" x14ac:dyDescent="0.25">
      <c r="A305" s="29" t="s">
        <v>370</v>
      </c>
      <c r="B305" s="29" t="s">
        <v>728</v>
      </c>
      <c r="C305" s="39" t="s">
        <v>785</v>
      </c>
      <c r="D305" s="29">
        <v>6</v>
      </c>
      <c r="E305" s="29">
        <v>6</v>
      </c>
      <c r="F305" s="29">
        <v>6</v>
      </c>
      <c r="G305" s="29">
        <v>4</v>
      </c>
      <c r="H305" s="8">
        <f>SUM('PACC - SNCC.F.053 (3)'!D305:G305)</f>
        <v>22</v>
      </c>
      <c r="I305" s="31">
        <v>4909.0909000000001</v>
      </c>
      <c r="J305" s="31">
        <f t="shared" si="17"/>
        <v>107999.99980000001</v>
      </c>
      <c r="K305" s="9">
        <f t="shared" si="16"/>
        <v>399799.99979999999</v>
      </c>
      <c r="L305" s="36" t="s">
        <v>20</v>
      </c>
      <c r="M305" s="39"/>
      <c r="N305" s="31"/>
      <c r="O305" s="32"/>
      <c r="T305" s="5" t="s">
        <v>319</v>
      </c>
    </row>
    <row r="306" spans="1:20" x14ac:dyDescent="0.25">
      <c r="A306" s="29" t="s">
        <v>370</v>
      </c>
      <c r="B306" s="29" t="s">
        <v>729</v>
      </c>
      <c r="C306" s="39" t="s">
        <v>785</v>
      </c>
      <c r="D306" s="29">
        <v>13</v>
      </c>
      <c r="E306" s="29">
        <v>11</v>
      </c>
      <c r="F306" s="29">
        <v>13</v>
      </c>
      <c r="G306" s="29">
        <v>11</v>
      </c>
      <c r="H306" s="8">
        <f>SUM('PACC - SNCC.F.053 (3)'!D306:G306)</f>
        <v>48</v>
      </c>
      <c r="I306" s="31">
        <v>600</v>
      </c>
      <c r="J306" s="31">
        <f t="shared" si="17"/>
        <v>28800</v>
      </c>
      <c r="K306" s="9"/>
      <c r="L306" s="36" t="s">
        <v>20</v>
      </c>
      <c r="M306" s="39"/>
      <c r="N306" s="31"/>
      <c r="O306" s="32"/>
      <c r="T306" s="5" t="s">
        <v>320</v>
      </c>
    </row>
    <row r="307" spans="1:20" x14ac:dyDescent="0.25">
      <c r="A307" s="29" t="s">
        <v>370</v>
      </c>
      <c r="B307" s="29" t="s">
        <v>730</v>
      </c>
      <c r="C307" s="39" t="s">
        <v>785</v>
      </c>
      <c r="D307" s="29">
        <v>45</v>
      </c>
      <c r="E307" s="29">
        <v>45</v>
      </c>
      <c r="F307" s="29">
        <v>45</v>
      </c>
      <c r="G307" s="29">
        <v>45</v>
      </c>
      <c r="H307" s="8">
        <f>SUM('PACC - SNCC.F.053 (3)'!D307:G307)</f>
        <v>180</v>
      </c>
      <c r="I307" s="31">
        <v>650</v>
      </c>
      <c r="J307" s="31">
        <f t="shared" si="17"/>
        <v>117000</v>
      </c>
      <c r="K307" s="9"/>
      <c r="L307" s="36" t="s">
        <v>20</v>
      </c>
      <c r="M307" s="39"/>
      <c r="N307" s="31"/>
      <c r="O307" s="32"/>
      <c r="T307" s="5" t="s">
        <v>321</v>
      </c>
    </row>
    <row r="308" spans="1:20" x14ac:dyDescent="0.25">
      <c r="A308" s="29" t="s">
        <v>370</v>
      </c>
      <c r="B308" s="29" t="s">
        <v>731</v>
      </c>
      <c r="C308" s="39" t="s">
        <v>785</v>
      </c>
      <c r="D308" s="29">
        <v>120</v>
      </c>
      <c r="E308" s="29">
        <v>120</v>
      </c>
      <c r="F308" s="29">
        <v>120</v>
      </c>
      <c r="G308" s="29">
        <v>120</v>
      </c>
      <c r="H308" s="8">
        <f>SUM('PACC - SNCC.F.053 (3)'!D308:G308)</f>
        <v>480</v>
      </c>
      <c r="I308" s="31">
        <v>304.16666666666669</v>
      </c>
      <c r="J308" s="31">
        <f t="shared" si="17"/>
        <v>146000</v>
      </c>
      <c r="K308" s="9"/>
      <c r="L308" s="36" t="s">
        <v>17</v>
      </c>
      <c r="M308" s="39"/>
      <c r="N308" s="31"/>
      <c r="O308" s="32"/>
      <c r="T308" s="5" t="s">
        <v>322</v>
      </c>
    </row>
    <row r="309" spans="1:20" x14ac:dyDescent="0.25">
      <c r="C309" s="29"/>
      <c r="D309" s="29"/>
      <c r="E309" s="29"/>
      <c r="F309" s="29"/>
      <c r="G309" s="29"/>
      <c r="H309" s="30"/>
      <c r="I309" s="31"/>
      <c r="J309" s="31"/>
      <c r="K309" s="31"/>
      <c r="L309" s="29"/>
      <c r="M309" s="29"/>
      <c r="N309" s="31"/>
      <c r="O309" s="32"/>
      <c r="T309" s="5" t="s">
        <v>323</v>
      </c>
    </row>
    <row r="310" spans="1:20" x14ac:dyDescent="0.25">
      <c r="C310" s="29"/>
      <c r="D310" s="29"/>
      <c r="E310" s="29"/>
      <c r="F310" s="29"/>
      <c r="G310" s="29"/>
      <c r="H310" s="30"/>
      <c r="I310" s="31"/>
      <c r="J310" s="31"/>
      <c r="K310" s="31"/>
      <c r="L310" s="29"/>
      <c r="M310" s="29"/>
      <c r="N310" s="31"/>
      <c r="O310" s="32"/>
      <c r="T310" s="5" t="s">
        <v>324</v>
      </c>
    </row>
    <row r="311" spans="1:20" x14ac:dyDescent="0.25">
      <c r="C311" s="29"/>
      <c r="D311" s="29"/>
      <c r="E311" s="29"/>
      <c r="F311" s="29"/>
      <c r="G311" s="29"/>
      <c r="H311" s="30"/>
      <c r="I311" s="31"/>
      <c r="J311" s="31"/>
      <c r="K311" s="31"/>
      <c r="L311" s="29"/>
      <c r="M311" s="29"/>
      <c r="N311" s="31"/>
      <c r="O311" s="32"/>
      <c r="T311" s="5" t="s">
        <v>325</v>
      </c>
    </row>
    <row r="312" spans="1:20" x14ac:dyDescent="0.25">
      <c r="C312" s="29"/>
      <c r="D312" s="29"/>
      <c r="E312" s="29"/>
      <c r="F312" s="29"/>
      <c r="G312" s="29"/>
      <c r="H312" s="30"/>
      <c r="I312" s="31"/>
      <c r="J312" s="31"/>
      <c r="K312" s="31"/>
      <c r="L312" s="29"/>
      <c r="M312" s="29"/>
      <c r="N312" s="31"/>
      <c r="O312" s="32"/>
      <c r="T312" s="5" t="s">
        <v>326</v>
      </c>
    </row>
    <row r="313" spans="1:20" x14ac:dyDescent="0.25">
      <c r="C313" s="29"/>
      <c r="D313" s="29"/>
      <c r="E313" s="29"/>
      <c r="F313" s="29"/>
      <c r="G313" s="29"/>
      <c r="H313" s="30"/>
      <c r="I313" s="31"/>
      <c r="J313" s="31"/>
      <c r="K313" s="31"/>
      <c r="L313" s="29"/>
      <c r="M313" s="29"/>
      <c r="N313" s="31"/>
      <c r="O313" s="32"/>
      <c r="T313" s="5" t="s">
        <v>327</v>
      </c>
    </row>
    <row r="314" spans="1:20" x14ac:dyDescent="0.25">
      <c r="C314" s="29"/>
      <c r="D314" s="29"/>
      <c r="E314" s="29"/>
      <c r="F314" s="29"/>
      <c r="G314" s="29"/>
      <c r="H314" s="30"/>
      <c r="I314" s="31"/>
      <c r="J314" s="31"/>
      <c r="K314" s="31"/>
      <c r="L314" s="29"/>
      <c r="M314" s="29"/>
      <c r="N314" s="31"/>
      <c r="O314" s="32"/>
      <c r="T314" s="5" t="s">
        <v>328</v>
      </c>
    </row>
    <row r="315" spans="1:20" x14ac:dyDescent="0.25">
      <c r="C315" s="29"/>
      <c r="D315" s="29"/>
      <c r="E315" s="29"/>
      <c r="F315" s="29"/>
      <c r="G315" s="29"/>
      <c r="H315" s="30"/>
      <c r="I315" s="31"/>
      <c r="J315" s="31"/>
      <c r="K315" s="31"/>
      <c r="L315" s="29"/>
      <c r="M315" s="29"/>
      <c r="N315" s="31"/>
      <c r="O315" s="32"/>
      <c r="T315" s="5" t="s">
        <v>329</v>
      </c>
    </row>
    <row r="316" spans="1:20" x14ac:dyDescent="0.25">
      <c r="C316" s="29"/>
      <c r="D316" s="29"/>
      <c r="E316" s="29"/>
      <c r="F316" s="29"/>
      <c r="G316" s="29"/>
      <c r="H316" s="30"/>
      <c r="I316" s="31"/>
      <c r="J316" s="31"/>
      <c r="K316" s="31"/>
      <c r="L316" s="29"/>
      <c r="M316" s="29"/>
      <c r="N316" s="31"/>
      <c r="O316" s="32"/>
      <c r="T316" s="5" t="s">
        <v>330</v>
      </c>
    </row>
    <row r="317" spans="1:20" x14ac:dyDescent="0.25">
      <c r="C317" s="29"/>
      <c r="D317" s="29"/>
      <c r="E317" s="29"/>
      <c r="F317" s="29"/>
      <c r="G317" s="29"/>
      <c r="H317" s="30"/>
      <c r="I317" s="31"/>
      <c r="J317" s="31"/>
      <c r="K317" s="31"/>
      <c r="L317" s="29"/>
      <c r="M317" s="29"/>
      <c r="N317" s="31"/>
      <c r="O317" s="32"/>
      <c r="T317" s="5" t="s">
        <v>331</v>
      </c>
    </row>
    <row r="318" spans="1:20" x14ac:dyDescent="0.25">
      <c r="C318" s="29"/>
      <c r="D318" s="29"/>
      <c r="E318" s="29"/>
      <c r="F318" s="29"/>
      <c r="G318" s="29"/>
      <c r="H318" s="30"/>
      <c r="I318" s="31"/>
      <c r="J318" s="31"/>
      <c r="K318" s="31"/>
      <c r="L318" s="29"/>
      <c r="M318" s="29"/>
      <c r="N318" s="31"/>
      <c r="O318" s="32"/>
      <c r="T318" s="5" t="s">
        <v>332</v>
      </c>
    </row>
    <row r="319" spans="1:20" x14ac:dyDescent="0.25">
      <c r="C319" s="29"/>
      <c r="D319" s="29"/>
      <c r="E319" s="29"/>
      <c r="F319" s="29"/>
      <c r="G319" s="29"/>
      <c r="H319" s="30"/>
      <c r="I319" s="31"/>
      <c r="J319" s="31"/>
      <c r="K319" s="31"/>
      <c r="L319" s="29"/>
      <c r="M319" s="29"/>
      <c r="N319" s="31"/>
      <c r="O319" s="32"/>
      <c r="T319" s="5" t="s">
        <v>333</v>
      </c>
    </row>
    <row r="320" spans="1:20" x14ac:dyDescent="0.25">
      <c r="C320" s="29"/>
      <c r="D320" s="29"/>
      <c r="E320" s="29"/>
      <c r="F320" s="29"/>
      <c r="G320" s="29"/>
      <c r="H320" s="30"/>
      <c r="I320" s="31"/>
      <c r="J320" s="31"/>
      <c r="K320" s="31"/>
      <c r="L320" s="29"/>
      <c r="M320" s="29"/>
      <c r="N320" s="31"/>
      <c r="O320" s="32"/>
      <c r="T320" s="5" t="s">
        <v>334</v>
      </c>
    </row>
    <row r="321" spans="3:20" x14ac:dyDescent="0.25">
      <c r="C321" s="29"/>
      <c r="D321" s="29"/>
      <c r="E321" s="29"/>
      <c r="F321" s="29"/>
      <c r="G321" s="29"/>
      <c r="H321" s="30"/>
      <c r="I321" s="31"/>
      <c r="J321" s="31"/>
      <c r="K321" s="31"/>
      <c r="L321" s="29"/>
      <c r="M321" s="29"/>
      <c r="N321" s="31"/>
      <c r="O321" s="32"/>
      <c r="T321" s="5" t="s">
        <v>335</v>
      </c>
    </row>
    <row r="322" spans="3:20" x14ac:dyDescent="0.25">
      <c r="C322" s="29"/>
      <c r="D322" s="29"/>
      <c r="E322" s="29"/>
      <c r="F322" s="29"/>
      <c r="G322" s="29"/>
      <c r="H322" s="30"/>
      <c r="I322" s="31"/>
      <c r="J322" s="31"/>
      <c r="K322" s="31"/>
      <c r="L322" s="29"/>
      <c r="M322" s="29"/>
      <c r="N322" s="31"/>
      <c r="O322" s="32"/>
      <c r="T322" s="5" t="s">
        <v>336</v>
      </c>
    </row>
    <row r="323" spans="3:20" x14ac:dyDescent="0.25">
      <c r="C323" s="29"/>
      <c r="D323" s="29"/>
      <c r="E323" s="29"/>
      <c r="F323" s="29"/>
      <c r="G323" s="29"/>
      <c r="H323" s="30"/>
      <c r="I323" s="31"/>
      <c r="J323" s="31"/>
      <c r="K323" s="31"/>
      <c r="L323" s="29"/>
      <c r="M323" s="29"/>
      <c r="N323" s="31"/>
      <c r="O323" s="32"/>
      <c r="T323" s="5" t="s">
        <v>337</v>
      </c>
    </row>
    <row r="324" spans="3:20" x14ac:dyDescent="0.25">
      <c r="C324" s="29"/>
      <c r="D324" s="29"/>
      <c r="E324" s="29"/>
      <c r="F324" s="29"/>
      <c r="G324" s="29"/>
      <c r="H324" s="30"/>
      <c r="I324" s="31"/>
      <c r="J324" s="31"/>
      <c r="K324" s="31"/>
      <c r="L324" s="29"/>
      <c r="M324" s="29"/>
      <c r="N324" s="31"/>
      <c r="O324" s="32"/>
      <c r="T324" s="5" t="s">
        <v>338</v>
      </c>
    </row>
    <row r="325" spans="3:20" x14ac:dyDescent="0.25">
      <c r="C325" s="29"/>
      <c r="D325" s="29"/>
      <c r="E325" s="29"/>
      <c r="F325" s="29"/>
      <c r="G325" s="29"/>
      <c r="H325" s="30"/>
      <c r="I325" s="31"/>
      <c r="J325" s="31"/>
      <c r="K325" s="31"/>
      <c r="L325" s="29"/>
      <c r="M325" s="29"/>
      <c r="N325" s="31"/>
      <c r="O325" s="32"/>
      <c r="T325" s="5" t="s">
        <v>339</v>
      </c>
    </row>
    <row r="326" spans="3:20" x14ac:dyDescent="0.25">
      <c r="C326" s="29"/>
      <c r="D326" s="29"/>
      <c r="E326" s="29"/>
      <c r="F326" s="29"/>
      <c r="G326" s="29"/>
      <c r="H326" s="30"/>
      <c r="I326" s="31"/>
      <c r="J326" s="31"/>
      <c r="K326" s="31"/>
      <c r="L326" s="29"/>
      <c r="M326" s="29"/>
      <c r="N326" s="31"/>
      <c r="O326" s="32"/>
      <c r="T326" s="5" t="s">
        <v>340</v>
      </c>
    </row>
    <row r="327" spans="3:20" x14ac:dyDescent="0.25">
      <c r="C327" s="29"/>
      <c r="D327" s="29"/>
      <c r="E327" s="29"/>
      <c r="F327" s="29"/>
      <c r="G327" s="29"/>
      <c r="H327" s="30"/>
      <c r="I327" s="31"/>
      <c r="J327" s="31"/>
      <c r="K327" s="31"/>
      <c r="L327" s="29"/>
      <c r="M327" s="29"/>
      <c r="N327" s="31"/>
      <c r="O327" s="32"/>
      <c r="T327" s="5" t="s">
        <v>341</v>
      </c>
    </row>
    <row r="328" spans="3:20" x14ac:dyDescent="0.25">
      <c r="C328" s="29"/>
      <c r="D328" s="29"/>
      <c r="E328" s="29"/>
      <c r="F328" s="29"/>
      <c r="G328" s="29"/>
      <c r="H328" s="30"/>
      <c r="I328" s="31"/>
      <c r="J328" s="31"/>
      <c r="K328" s="31"/>
      <c r="L328" s="29"/>
      <c r="M328" s="29"/>
      <c r="N328" s="31"/>
      <c r="O328" s="32"/>
      <c r="T328" s="5" t="s">
        <v>342</v>
      </c>
    </row>
    <row r="329" spans="3:20" x14ac:dyDescent="0.25">
      <c r="C329" s="29"/>
      <c r="D329" s="29"/>
      <c r="E329" s="29"/>
      <c r="F329" s="29"/>
      <c r="G329" s="29"/>
      <c r="H329" s="30"/>
      <c r="I329" s="31"/>
      <c r="J329" s="31"/>
      <c r="K329" s="31"/>
      <c r="L329" s="29"/>
      <c r="M329" s="29"/>
      <c r="N329" s="31"/>
      <c r="O329" s="32"/>
      <c r="T329" s="5" t="s">
        <v>343</v>
      </c>
    </row>
    <row r="330" spans="3:20" x14ac:dyDescent="0.25">
      <c r="C330" s="29"/>
      <c r="D330" s="29"/>
      <c r="E330" s="29"/>
      <c r="F330" s="29"/>
      <c r="G330" s="29"/>
      <c r="H330" s="30"/>
      <c r="I330" s="31"/>
      <c r="J330" s="31"/>
      <c r="K330" s="31"/>
      <c r="L330" s="29"/>
      <c r="M330" s="29"/>
      <c r="N330" s="31"/>
      <c r="O330" s="32"/>
      <c r="T330" s="5" t="s">
        <v>344</v>
      </c>
    </row>
    <row r="331" spans="3:20" x14ac:dyDescent="0.25">
      <c r="C331" s="29"/>
      <c r="D331" s="29"/>
      <c r="E331" s="29"/>
      <c r="F331" s="29"/>
      <c r="G331" s="29"/>
      <c r="H331" s="30"/>
      <c r="I331" s="31"/>
      <c r="J331" s="31"/>
      <c r="K331" s="31"/>
      <c r="L331" s="29"/>
      <c r="M331" s="29"/>
      <c r="N331" s="31"/>
      <c r="O331" s="32"/>
      <c r="T331" s="5" t="s">
        <v>345</v>
      </c>
    </row>
    <row r="332" spans="3:20" x14ac:dyDescent="0.25">
      <c r="C332" s="29"/>
      <c r="D332" s="29"/>
      <c r="E332" s="29"/>
      <c r="F332" s="29"/>
      <c r="G332" s="29"/>
      <c r="H332" s="30"/>
      <c r="I332" s="31"/>
      <c r="J332" s="31"/>
      <c r="K332" s="31"/>
      <c r="L332" s="29"/>
      <c r="M332" s="29"/>
      <c r="N332" s="31"/>
      <c r="O332" s="32"/>
      <c r="T332" s="5" t="s">
        <v>346</v>
      </c>
    </row>
    <row r="333" spans="3:20" x14ac:dyDescent="0.25">
      <c r="C333" s="29"/>
      <c r="D333" s="29"/>
      <c r="E333" s="29"/>
      <c r="F333" s="29"/>
      <c r="G333" s="29"/>
      <c r="H333" s="30"/>
      <c r="I333" s="31"/>
      <c r="J333" s="31"/>
      <c r="K333" s="31"/>
      <c r="L333" s="29"/>
      <c r="M333" s="29"/>
      <c r="N333" s="31"/>
      <c r="O333" s="32"/>
      <c r="T333" s="5" t="s">
        <v>347</v>
      </c>
    </row>
    <row r="334" spans="3:20" x14ac:dyDescent="0.25">
      <c r="C334" s="29"/>
      <c r="D334" s="29"/>
      <c r="E334" s="29"/>
      <c r="F334" s="29"/>
      <c r="G334" s="29"/>
      <c r="H334" s="30"/>
      <c r="I334" s="31"/>
      <c r="J334" s="31"/>
      <c r="K334" s="31"/>
      <c r="L334" s="29"/>
      <c r="M334" s="29"/>
      <c r="N334" s="31"/>
      <c r="O334" s="32"/>
      <c r="T334" s="5" t="s">
        <v>348</v>
      </c>
    </row>
    <row r="335" spans="3:20" x14ac:dyDescent="0.25">
      <c r="C335" s="29"/>
      <c r="D335" s="29"/>
      <c r="E335" s="29"/>
      <c r="F335" s="29"/>
      <c r="G335" s="29"/>
      <c r="H335" s="30"/>
      <c r="I335" s="31"/>
      <c r="J335" s="31"/>
      <c r="K335" s="31"/>
      <c r="L335" s="29"/>
      <c r="M335" s="29"/>
      <c r="N335" s="31"/>
      <c r="O335" s="32"/>
      <c r="T335" s="5" t="s">
        <v>349</v>
      </c>
    </row>
    <row r="336" spans="3:20" x14ac:dyDescent="0.25">
      <c r="C336" s="29"/>
      <c r="D336" s="29"/>
      <c r="E336" s="29"/>
      <c r="F336" s="29"/>
      <c r="G336" s="29"/>
      <c r="H336" s="30"/>
      <c r="I336" s="31"/>
      <c r="J336" s="31"/>
      <c r="K336" s="31"/>
      <c r="L336" s="29"/>
      <c r="M336" s="29"/>
      <c r="N336" s="31"/>
      <c r="O336" s="32"/>
      <c r="T336" s="5" t="s">
        <v>350</v>
      </c>
    </row>
    <row r="337" spans="3:20" x14ac:dyDescent="0.25">
      <c r="C337" s="29"/>
      <c r="D337" s="29"/>
      <c r="E337" s="29"/>
      <c r="F337" s="29"/>
      <c r="G337" s="29"/>
      <c r="H337" s="30"/>
      <c r="I337" s="31"/>
      <c r="J337" s="31"/>
      <c r="K337" s="31"/>
      <c r="L337" s="29"/>
      <c r="M337" s="29"/>
      <c r="N337" s="31"/>
      <c r="O337" s="32"/>
      <c r="T337" s="5" t="s">
        <v>351</v>
      </c>
    </row>
    <row r="338" spans="3:20" x14ac:dyDescent="0.25">
      <c r="C338" s="29"/>
      <c r="D338" s="29"/>
      <c r="E338" s="29"/>
      <c r="F338" s="29"/>
      <c r="G338" s="29"/>
      <c r="H338" s="30"/>
      <c r="I338" s="31"/>
      <c r="J338" s="31"/>
      <c r="K338" s="31"/>
      <c r="L338" s="29"/>
      <c r="M338" s="29"/>
      <c r="N338" s="31"/>
      <c r="O338" s="32"/>
      <c r="T338" s="5" t="s">
        <v>352</v>
      </c>
    </row>
    <row r="339" spans="3:20" x14ac:dyDescent="0.25">
      <c r="C339" s="29"/>
      <c r="D339" s="29"/>
      <c r="E339" s="29"/>
      <c r="F339" s="29"/>
      <c r="G339" s="29"/>
      <c r="H339" s="30"/>
      <c r="I339" s="31"/>
      <c r="J339" s="31"/>
      <c r="K339" s="31"/>
      <c r="L339" s="29"/>
      <c r="M339" s="29"/>
      <c r="N339" s="31"/>
      <c r="O339" s="32"/>
      <c r="T339" s="5" t="s">
        <v>353</v>
      </c>
    </row>
    <row r="340" spans="3:20" x14ac:dyDescent="0.25">
      <c r="C340" s="29"/>
      <c r="D340" s="29"/>
      <c r="E340" s="29"/>
      <c r="F340" s="29"/>
      <c r="G340" s="29"/>
      <c r="H340" s="30"/>
      <c r="I340" s="31"/>
      <c r="J340" s="31"/>
      <c r="K340" s="31"/>
      <c r="L340" s="29"/>
      <c r="M340" s="29"/>
      <c r="N340" s="31"/>
      <c r="O340" s="32"/>
      <c r="T340" s="5" t="s">
        <v>354</v>
      </c>
    </row>
    <row r="341" spans="3:20" x14ac:dyDescent="0.25">
      <c r="O341" s="2"/>
      <c r="T341" s="5" t="s">
        <v>355</v>
      </c>
    </row>
    <row r="342" spans="3:20" x14ac:dyDescent="0.25">
      <c r="O342" s="2"/>
      <c r="T342" s="5" t="s">
        <v>356</v>
      </c>
    </row>
    <row r="343" spans="3:20" x14ac:dyDescent="0.25">
      <c r="O343" s="2"/>
      <c r="T343" s="5" t="s">
        <v>357</v>
      </c>
    </row>
    <row r="344" spans="3:20" x14ac:dyDescent="0.25">
      <c r="O344" s="2"/>
      <c r="T344" s="5" t="s">
        <v>358</v>
      </c>
    </row>
    <row r="345" spans="3:20" x14ac:dyDescent="0.25">
      <c r="O345" s="2"/>
      <c r="T345" s="5" t="s">
        <v>359</v>
      </c>
    </row>
    <row r="346" spans="3:20" x14ac:dyDescent="0.25">
      <c r="O346" s="2"/>
      <c r="T346" s="5" t="s">
        <v>360</v>
      </c>
    </row>
    <row r="347" spans="3:20" x14ac:dyDescent="0.25">
      <c r="O347" s="2"/>
      <c r="T347" s="5" t="s">
        <v>361</v>
      </c>
    </row>
    <row r="348" spans="3:20" x14ac:dyDescent="0.25">
      <c r="O348" s="2"/>
      <c r="T348" s="5" t="s">
        <v>362</v>
      </c>
    </row>
    <row r="349" spans="3:20" x14ac:dyDescent="0.25">
      <c r="O349" s="2"/>
      <c r="T349" s="5" t="s">
        <v>363</v>
      </c>
    </row>
    <row r="350" spans="3:20" x14ac:dyDescent="0.25">
      <c r="O350" s="2"/>
      <c r="T350" s="5" t="s">
        <v>364</v>
      </c>
    </row>
    <row r="351" spans="3:20" x14ac:dyDescent="0.25">
      <c r="O351" s="2"/>
      <c r="T351" s="5" t="s">
        <v>365</v>
      </c>
    </row>
    <row r="352" spans="3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  <row r="372" spans="15:15" x14ac:dyDescent="0.25">
      <c r="O372" s="2"/>
    </row>
    <row r="373" spans="15:15" x14ac:dyDescent="0.25">
      <c r="O373" s="2"/>
    </row>
    <row r="374" spans="15:15" x14ac:dyDescent="0.25">
      <c r="O374" s="2"/>
    </row>
    <row r="375" spans="15:15" x14ac:dyDescent="0.25">
      <c r="O375" s="2"/>
    </row>
    <row r="376" spans="15:15" x14ac:dyDescent="0.25">
      <c r="O376" s="2"/>
    </row>
    <row r="377" spans="15:15" x14ac:dyDescent="0.25">
      <c r="O377" s="2"/>
    </row>
    <row r="378" spans="15:15" x14ac:dyDescent="0.25">
      <c r="O378" s="2"/>
    </row>
    <row r="379" spans="15:15" x14ac:dyDescent="0.25">
      <c r="O379" s="2"/>
    </row>
    <row r="380" spans="15:15" x14ac:dyDescent="0.25">
      <c r="O380" s="2"/>
    </row>
    <row r="381" spans="15:15" x14ac:dyDescent="0.25">
      <c r="O381" s="2"/>
    </row>
    <row r="382" spans="15:15" x14ac:dyDescent="0.25">
      <c r="O382" s="2"/>
    </row>
    <row r="383" spans="15:15" x14ac:dyDescent="0.25">
      <c r="O383" s="2"/>
    </row>
    <row r="384" spans="15:15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  <row r="402" spans="15:15" x14ac:dyDescent="0.25">
      <c r="O402" s="2"/>
    </row>
    <row r="403" spans="15:15" x14ac:dyDescent="0.25">
      <c r="O403" s="2"/>
    </row>
    <row r="404" spans="15:15" x14ac:dyDescent="0.25">
      <c r="O404" s="2"/>
    </row>
    <row r="405" spans="15:15" x14ac:dyDescent="0.25">
      <c r="O405" s="2"/>
    </row>
    <row r="406" spans="15:15" x14ac:dyDescent="0.25">
      <c r="O406" s="2"/>
    </row>
    <row r="407" spans="15:15" x14ac:dyDescent="0.25">
      <c r="O407" s="2"/>
    </row>
    <row r="408" spans="15:15" x14ac:dyDescent="0.25">
      <c r="O408" s="2"/>
    </row>
    <row r="409" spans="15:15" x14ac:dyDescent="0.25">
      <c r="O409" s="2"/>
    </row>
    <row r="410" spans="15:15" x14ac:dyDescent="0.25">
      <c r="O410" s="2"/>
    </row>
    <row r="411" spans="15:15" x14ac:dyDescent="0.25">
      <c r="O411" s="2"/>
    </row>
    <row r="412" spans="15:15" x14ac:dyDescent="0.25">
      <c r="O412" s="2"/>
    </row>
    <row r="413" spans="15:15" x14ac:dyDescent="0.25">
      <c r="O413" s="2"/>
    </row>
    <row r="414" spans="15:15" x14ac:dyDescent="0.25">
      <c r="O414" s="2"/>
    </row>
    <row r="415" spans="15:15" x14ac:dyDescent="0.25">
      <c r="O415" s="2"/>
    </row>
    <row r="416" spans="15:15" x14ac:dyDescent="0.25">
      <c r="O416" s="2"/>
    </row>
    <row r="417" spans="15:15" x14ac:dyDescent="0.25">
      <c r="O417" s="2"/>
    </row>
  </sheetData>
  <mergeCells count="4">
    <mergeCell ref="A3:A5"/>
    <mergeCell ref="A6:O6"/>
    <mergeCell ref="A7:B7"/>
    <mergeCell ref="D9:G9"/>
  </mergeCells>
  <dataValidations xWindow="730" yWindow="411" count="12">
    <dataValidation type="list" allowBlank="1" showInputMessage="1" showErrorMessage="1" promptTitle="PACC" prompt="Seleccione el procedimiento de selección." sqref="L11:L308">
      <formula1>$W$11:$W$17</formula1>
    </dataValidation>
    <dataValidation allowBlank="1" showInputMessage="1" showErrorMessage="1" promptTitle="PACC" prompt="Digite las observaciones que considere." sqref="O11:O308"/>
    <dataValidation allowBlank="1" showInputMessage="1" showErrorMessage="1" promptTitle="PACC" prompt="Digite el valor adquirido." sqref="N11:N308"/>
    <dataValidation allowBlank="1" showInputMessage="1" showErrorMessage="1" promptTitle="PACC" prompt="Digite la fuente de financiamiento del procedimiento de referencia." sqref="M11:M308"/>
    <dataValidation allowBlank="1" showInputMessage="1" showErrorMessage="1" promptTitle="PACC" prompt="Este valor se calculará sumando los costos totales que posean el mismo Código de Catálogo de Bienes y Servicios." sqref="K11:K308"/>
    <dataValidation allowBlank="1" showInputMessage="1" showErrorMessage="1" promptTitle="PACC" prompt="Digite el precio unitario estimado._x000a_" sqref="I11:I308"/>
    <dataValidation allowBlank="1" showInputMessage="1" showErrorMessage="1" promptTitle="PACC" prompt="Digite la cantidad requerida en este período._x000a_" sqref="D11:G11 D107:G160 D16:G16"/>
    <dataValidation allowBlank="1" showInputMessage="1" showErrorMessage="1" promptTitle="PACC" prompt="Digite la unidad de medida._x000a__x000a_" sqref="C11:C308"/>
    <dataValidation allowBlank="1" showInputMessage="1" showErrorMessage="1" promptTitle="PACC" prompt="Digite la descripción de la compra o contratación." sqref="B11:B276"/>
    <dataValidation type="list" allowBlank="1" showInputMessage="1" showErrorMessage="1" promptTitle="PACC" prompt="Seleccione el Código de Bienes y Servicios._x000a_" sqref="A11:A278 A308 A285:A286 A298 A301:A302 A295 A280:A282">
      <formula1>$T$11:$T$362</formula1>
    </dataValidation>
    <dataValidation allowBlank="1" showInputMessage="1" showErrorMessage="1" promptTitle="PACC" prompt="La cantidad total resultará de la suma de las cantidades requeridas en cada trimestre. " sqref="H11:H308"/>
    <dataValidation allowBlank="1" showInputMessage="1" showErrorMessage="1" promptTitle="PACC" prompt="Este valor se calculará automáticamente, resultado de la multiplicación de la cantidad total por el precio unitario estimado." sqref="J11:J308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2" orientation="landscape" r:id="rId1"/>
  <colBreaks count="1" manualBreakCount="1">
    <brk id="15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7"/>
  <sheetViews>
    <sheetView topLeftCell="L66" zoomScale="90" zoomScaleNormal="90" workbookViewId="0">
      <selection activeCell="S12" sqref="S12"/>
    </sheetView>
  </sheetViews>
  <sheetFormatPr defaultColWidth="11.42578125" defaultRowHeight="18" x14ac:dyDescent="0.25"/>
  <cols>
    <col min="1" max="1" width="75" style="40" customWidth="1"/>
    <col min="2" max="2" width="53.5703125" style="40" customWidth="1"/>
    <col min="3" max="3" width="25.140625" style="40" customWidth="1"/>
    <col min="4" max="4" width="7.5703125" style="40" customWidth="1"/>
    <col min="5" max="5" width="8" style="40" customWidth="1"/>
    <col min="6" max="7" width="7.42578125" style="40" customWidth="1"/>
    <col min="8" max="8" width="19.140625" style="40" customWidth="1"/>
    <col min="9" max="9" width="20.140625" style="40" customWidth="1"/>
    <col min="10" max="10" width="19.7109375" style="40" customWidth="1"/>
    <col min="11" max="11" width="36.7109375" style="40" customWidth="1"/>
    <col min="12" max="12" width="46.7109375" style="40" customWidth="1"/>
    <col min="13" max="13" width="33.85546875" style="40" customWidth="1"/>
    <col min="14" max="14" width="39.28515625" style="40" customWidth="1"/>
    <col min="15" max="15" width="37.7109375" style="40" customWidth="1"/>
    <col min="16" max="16" width="19.42578125" style="40" customWidth="1"/>
    <col min="17" max="17" width="18.85546875" style="40" customWidth="1"/>
    <col min="18" max="18" width="17.140625" style="40" customWidth="1"/>
    <col min="19" max="19" width="21.42578125" style="40" customWidth="1"/>
    <col min="20" max="20" width="64.5703125" style="40" customWidth="1"/>
    <col min="21" max="21" width="20.85546875" style="40" customWidth="1"/>
    <col min="22" max="22" width="0" style="40" hidden="1" customWidth="1"/>
    <col min="23" max="23" width="52.28515625" style="40" hidden="1" customWidth="1"/>
    <col min="24" max="24" width="17.7109375" style="40" customWidth="1"/>
    <col min="25" max="16384" width="11.42578125" style="40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42050</v>
      </c>
    </row>
    <row r="3" spans="1:23" ht="22.5" customHeight="1" x14ac:dyDescent="0.25">
      <c r="A3" s="52"/>
      <c r="N3" s="15" t="s">
        <v>3</v>
      </c>
      <c r="O3" s="24">
        <v>42050</v>
      </c>
    </row>
    <row r="4" spans="1:23" ht="20.25" x14ac:dyDescent="0.3">
      <c r="A4" s="52"/>
      <c r="B4" s="41"/>
      <c r="C4" s="41"/>
      <c r="D4" s="41"/>
      <c r="E4" s="41"/>
      <c r="F4" s="41"/>
      <c r="G4" s="41"/>
      <c r="H4" s="41"/>
      <c r="I4" s="41"/>
      <c r="J4" s="41"/>
      <c r="K4" s="41"/>
      <c r="N4" s="15" t="s">
        <v>4</v>
      </c>
      <c r="O4" s="16">
        <v>1</v>
      </c>
    </row>
    <row r="5" spans="1:23" ht="17.25" customHeight="1" thickBot="1" x14ac:dyDescent="0.3">
      <c r="A5" s="52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/>
    </row>
    <row r="6" spans="1:23" ht="29.25" customHeight="1" x14ac:dyDescent="0.3">
      <c r="A6" s="53" t="s">
        <v>484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3" x14ac:dyDescent="0.25">
      <c r="A7" s="51" t="s">
        <v>483</v>
      </c>
      <c r="B7" s="51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48" t="s">
        <v>15</v>
      </c>
      <c r="E9" s="49"/>
      <c r="F9" s="49"/>
      <c r="G9" s="50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P10" s="20" t="s">
        <v>799</v>
      </c>
      <c r="Q10" s="20" t="s">
        <v>800</v>
      </c>
      <c r="R10" s="20" t="s">
        <v>801</v>
      </c>
      <c r="S10" s="20" t="s">
        <v>802</v>
      </c>
      <c r="T10" s="6"/>
      <c r="U10" s="6"/>
    </row>
    <row r="11" spans="1:23" x14ac:dyDescent="0.25">
      <c r="A11" s="7" t="s">
        <v>55</v>
      </c>
      <c r="B11" s="7" t="s">
        <v>487</v>
      </c>
      <c r="C11" s="37" t="s">
        <v>785</v>
      </c>
      <c r="D11" s="7">
        <v>98</v>
      </c>
      <c r="E11" s="7">
        <v>60</v>
      </c>
      <c r="F11" s="7">
        <v>66</v>
      </c>
      <c r="G11" s="7">
        <v>29</v>
      </c>
      <c r="H11" s="8">
        <f>SUM('PACC - SNCC.F.053 (4)'!D11:G11)</f>
        <v>253</v>
      </c>
      <c r="I11" s="9">
        <v>29.5</v>
      </c>
      <c r="J11" s="9">
        <f t="shared" ref="J11:J23" si="0">H11*I11</f>
        <v>7463.5</v>
      </c>
      <c r="K11" s="9">
        <f>SUMIF($A$11:$A$308,A11,$J$11:$J$308)</f>
        <v>972272.12985100003</v>
      </c>
      <c r="L11" s="34" t="s">
        <v>17</v>
      </c>
      <c r="M11" s="37" t="s">
        <v>796</v>
      </c>
      <c r="N11" s="9"/>
      <c r="O11" s="7"/>
      <c r="P11" s="45">
        <f t="shared" ref="P11:P74" si="1">+D11*I11</f>
        <v>2891</v>
      </c>
      <c r="Q11" s="45">
        <f t="shared" ref="Q11:Q74" si="2">+E11*I11</f>
        <v>1770</v>
      </c>
      <c r="R11" s="45">
        <f t="shared" ref="R11:R74" si="3">+F11*I11</f>
        <v>1947</v>
      </c>
      <c r="S11" s="45">
        <f t="shared" ref="S11:S74" si="4">+G11*I11</f>
        <v>855.5</v>
      </c>
      <c r="T11" s="5" t="s">
        <v>26</v>
      </c>
      <c r="W11" s="13" t="s">
        <v>23</v>
      </c>
    </row>
    <row r="12" spans="1:23" x14ac:dyDescent="0.25">
      <c r="A12" s="7" t="s">
        <v>55</v>
      </c>
      <c r="B12" s="7" t="s">
        <v>492</v>
      </c>
      <c r="C12" s="37" t="s">
        <v>785</v>
      </c>
      <c r="D12" s="7">
        <v>95</v>
      </c>
      <c r="E12" s="7">
        <v>66</v>
      </c>
      <c r="F12" s="7">
        <v>69</v>
      </c>
      <c r="G12" s="7">
        <v>31</v>
      </c>
      <c r="H12" s="8">
        <f>SUM('PACC - SNCC.F.053 (4)'!D12:G12)</f>
        <v>261</v>
      </c>
      <c r="I12" s="9">
        <v>17.7</v>
      </c>
      <c r="J12" s="9">
        <f t="shared" si="0"/>
        <v>4619.7</v>
      </c>
      <c r="K12" s="9"/>
      <c r="L12" s="34" t="s">
        <v>17</v>
      </c>
      <c r="M12" s="37" t="s">
        <v>796</v>
      </c>
      <c r="N12" s="9"/>
      <c r="O12" s="7"/>
      <c r="P12" s="45">
        <f t="shared" si="1"/>
        <v>1681.5</v>
      </c>
      <c r="Q12" s="45">
        <f t="shared" si="2"/>
        <v>1168.2</v>
      </c>
      <c r="R12" s="45">
        <f t="shared" si="3"/>
        <v>1221.3</v>
      </c>
      <c r="S12" s="45">
        <f t="shared" si="4"/>
        <v>548.69999999999993</v>
      </c>
      <c r="T12" s="5" t="s">
        <v>27</v>
      </c>
      <c r="W12" s="13" t="s">
        <v>24</v>
      </c>
    </row>
    <row r="13" spans="1:23" x14ac:dyDescent="0.25">
      <c r="A13" s="7" t="s">
        <v>55</v>
      </c>
      <c r="B13" s="7" t="s">
        <v>493</v>
      </c>
      <c r="C13" s="37" t="s">
        <v>785</v>
      </c>
      <c r="D13" s="7">
        <v>5</v>
      </c>
      <c r="E13" s="7">
        <v>2</v>
      </c>
      <c r="F13" s="7">
        <v>0</v>
      </c>
      <c r="G13" s="7">
        <v>0</v>
      </c>
      <c r="H13" s="8">
        <f>SUM('PACC - SNCC.F.053 (4)'!D13:G13)</f>
        <v>7</v>
      </c>
      <c r="I13" s="9">
        <v>115.64000000000001</v>
      </c>
      <c r="J13" s="9">
        <f t="shared" si="0"/>
        <v>809.48000000000013</v>
      </c>
      <c r="K13" s="9"/>
      <c r="L13" s="34" t="s">
        <v>17</v>
      </c>
      <c r="M13" s="37" t="s">
        <v>796</v>
      </c>
      <c r="N13" s="9"/>
      <c r="O13" s="7"/>
      <c r="P13" s="45">
        <f t="shared" si="1"/>
        <v>578.20000000000005</v>
      </c>
      <c r="Q13" s="45">
        <f t="shared" si="2"/>
        <v>231.28000000000003</v>
      </c>
      <c r="R13" s="45">
        <f t="shared" si="3"/>
        <v>0</v>
      </c>
      <c r="S13" s="45">
        <f t="shared" si="4"/>
        <v>0</v>
      </c>
      <c r="T13" s="5" t="s">
        <v>28</v>
      </c>
      <c r="W13" s="13" t="s">
        <v>22</v>
      </c>
    </row>
    <row r="14" spans="1:23" x14ac:dyDescent="0.25">
      <c r="A14" s="7" t="s">
        <v>55</v>
      </c>
      <c r="B14" s="7" t="s">
        <v>494</v>
      </c>
      <c r="C14" s="37" t="s">
        <v>785</v>
      </c>
      <c r="D14" s="7">
        <v>18</v>
      </c>
      <c r="E14" s="7">
        <v>7</v>
      </c>
      <c r="F14" s="7">
        <v>5</v>
      </c>
      <c r="G14" s="7">
        <v>1</v>
      </c>
      <c r="H14" s="8">
        <f>SUM('PACC - SNCC.F.053 (4)'!D14:G14)</f>
        <v>31</v>
      </c>
      <c r="I14" s="9">
        <v>115.64</v>
      </c>
      <c r="J14" s="9">
        <f t="shared" si="0"/>
        <v>3584.84</v>
      </c>
      <c r="K14" s="9"/>
      <c r="L14" s="34" t="s">
        <v>17</v>
      </c>
      <c r="M14" s="37" t="s">
        <v>796</v>
      </c>
      <c r="N14" s="9"/>
      <c r="O14" s="7"/>
      <c r="P14" s="45">
        <f t="shared" si="1"/>
        <v>2081.52</v>
      </c>
      <c r="Q14" s="45">
        <f t="shared" si="2"/>
        <v>809.48</v>
      </c>
      <c r="R14" s="45">
        <f t="shared" si="3"/>
        <v>578.20000000000005</v>
      </c>
      <c r="S14" s="45">
        <f t="shared" si="4"/>
        <v>115.64</v>
      </c>
      <c r="T14" s="5" t="s">
        <v>29</v>
      </c>
      <c r="W14" s="13" t="s">
        <v>21</v>
      </c>
    </row>
    <row r="15" spans="1:23" x14ac:dyDescent="0.25">
      <c r="A15" s="7" t="s">
        <v>55</v>
      </c>
      <c r="B15" s="7" t="s">
        <v>495</v>
      </c>
      <c r="C15" s="37" t="s">
        <v>785</v>
      </c>
      <c r="D15" s="7">
        <v>1</v>
      </c>
      <c r="E15" s="7">
        <v>1</v>
      </c>
      <c r="F15" s="7">
        <v>0</v>
      </c>
      <c r="G15" s="7">
        <v>0</v>
      </c>
      <c r="H15" s="8">
        <f>SUM('PACC - SNCC.F.053 (4)'!D15:G15)</f>
        <v>2</v>
      </c>
      <c r="I15" s="9">
        <v>82.6</v>
      </c>
      <c r="J15" s="9">
        <f t="shared" si="0"/>
        <v>165.2</v>
      </c>
      <c r="K15" s="9"/>
      <c r="L15" s="34" t="s">
        <v>17</v>
      </c>
      <c r="M15" s="37" t="s">
        <v>796</v>
      </c>
      <c r="N15" s="9"/>
      <c r="O15" s="7"/>
      <c r="P15" s="45">
        <f t="shared" si="1"/>
        <v>82.6</v>
      </c>
      <c r="Q15" s="45">
        <f t="shared" si="2"/>
        <v>82.6</v>
      </c>
      <c r="R15" s="45">
        <f t="shared" si="3"/>
        <v>0</v>
      </c>
      <c r="S15" s="45">
        <f t="shared" si="4"/>
        <v>0</v>
      </c>
      <c r="T15" s="5" t="s">
        <v>30</v>
      </c>
      <c r="W15" s="13" t="s">
        <v>20</v>
      </c>
    </row>
    <row r="16" spans="1:23" x14ac:dyDescent="0.25">
      <c r="A16" s="7" t="s">
        <v>55</v>
      </c>
      <c r="B16" s="7" t="s">
        <v>496</v>
      </c>
      <c r="C16" s="37" t="s">
        <v>785</v>
      </c>
      <c r="D16" s="7">
        <v>4</v>
      </c>
      <c r="E16" s="7">
        <v>3</v>
      </c>
      <c r="F16" s="7">
        <v>2</v>
      </c>
      <c r="G16" s="7">
        <v>0</v>
      </c>
      <c r="H16" s="8">
        <f>SUM('PACC - SNCC.F.053 (4)'!D16:G16)</f>
        <v>9</v>
      </c>
      <c r="I16" s="9">
        <v>159.30000000000004</v>
      </c>
      <c r="J16" s="9">
        <f t="shared" si="0"/>
        <v>1433.7000000000003</v>
      </c>
      <c r="K16" s="9"/>
      <c r="L16" s="34" t="s">
        <v>17</v>
      </c>
      <c r="M16" s="37" t="s">
        <v>796</v>
      </c>
      <c r="N16" s="9"/>
      <c r="O16" s="7"/>
      <c r="P16" s="45">
        <f t="shared" si="1"/>
        <v>637.20000000000016</v>
      </c>
      <c r="Q16" s="45">
        <f t="shared" si="2"/>
        <v>477.90000000000009</v>
      </c>
      <c r="R16" s="45">
        <f t="shared" si="3"/>
        <v>318.60000000000008</v>
      </c>
      <c r="S16" s="45">
        <f t="shared" si="4"/>
        <v>0</v>
      </c>
      <c r="T16" s="5" t="s">
        <v>31</v>
      </c>
      <c r="W16" s="13" t="s">
        <v>17</v>
      </c>
    </row>
    <row r="17" spans="1:23" x14ac:dyDescent="0.25">
      <c r="A17" s="7" t="s">
        <v>55</v>
      </c>
      <c r="B17" s="7" t="s">
        <v>501</v>
      </c>
      <c r="C17" s="37" t="s">
        <v>786</v>
      </c>
      <c r="D17" s="7">
        <v>271</v>
      </c>
      <c r="E17" s="7">
        <v>240</v>
      </c>
      <c r="F17" s="7">
        <v>270</v>
      </c>
      <c r="G17" s="7">
        <v>244</v>
      </c>
      <c r="H17" s="8">
        <f>SUM('PACC - SNCC.F.053 (4)'!D17:G17)</f>
        <v>1025</v>
      </c>
      <c r="I17" s="9">
        <v>356.82859500000001</v>
      </c>
      <c r="J17" s="9">
        <f t="shared" si="0"/>
        <v>365749.30987500004</v>
      </c>
      <c r="K17" s="9"/>
      <c r="L17" s="34" t="s">
        <v>17</v>
      </c>
      <c r="M17" s="37" t="s">
        <v>796</v>
      </c>
      <c r="N17" s="9"/>
      <c r="O17" s="7"/>
      <c r="P17" s="45">
        <f t="shared" si="1"/>
        <v>96700.549245000002</v>
      </c>
      <c r="Q17" s="45">
        <f t="shared" si="2"/>
        <v>85638.862800000003</v>
      </c>
      <c r="R17" s="45">
        <f t="shared" si="3"/>
        <v>96343.720650000003</v>
      </c>
      <c r="S17" s="45">
        <f t="shared" si="4"/>
        <v>87066.177179999999</v>
      </c>
      <c r="T17" s="5" t="s">
        <v>32</v>
      </c>
      <c r="W17" s="13" t="s">
        <v>18</v>
      </c>
    </row>
    <row r="18" spans="1:23" x14ac:dyDescent="0.25">
      <c r="A18" s="7" t="s">
        <v>55</v>
      </c>
      <c r="B18" s="7" t="s">
        <v>502</v>
      </c>
      <c r="C18" s="37" t="s">
        <v>786</v>
      </c>
      <c r="D18" s="7">
        <v>6</v>
      </c>
      <c r="E18" s="7">
        <v>4</v>
      </c>
      <c r="F18" s="7">
        <v>4</v>
      </c>
      <c r="G18" s="7">
        <v>1</v>
      </c>
      <c r="H18" s="8">
        <f>SUM('PACC - SNCC.F.053 (4)'!D18:G18)</f>
        <v>15</v>
      </c>
      <c r="I18" s="9">
        <v>206.5</v>
      </c>
      <c r="J18" s="9">
        <f t="shared" si="0"/>
        <v>3097.5</v>
      </c>
      <c r="K18" s="9"/>
      <c r="L18" s="34" t="s">
        <v>17</v>
      </c>
      <c r="M18" s="37" t="s">
        <v>796</v>
      </c>
      <c r="N18" s="9"/>
      <c r="O18" s="7"/>
      <c r="P18" s="45">
        <f t="shared" si="1"/>
        <v>1239</v>
      </c>
      <c r="Q18" s="45">
        <f t="shared" si="2"/>
        <v>826</v>
      </c>
      <c r="R18" s="45">
        <f t="shared" si="3"/>
        <v>826</v>
      </c>
      <c r="S18" s="45">
        <f t="shared" si="4"/>
        <v>206.5</v>
      </c>
      <c r="T18" s="5" t="s">
        <v>33</v>
      </c>
      <c r="W18" s="13"/>
    </row>
    <row r="19" spans="1:23" x14ac:dyDescent="0.25">
      <c r="A19" s="7" t="s">
        <v>55</v>
      </c>
      <c r="B19" s="7" t="s">
        <v>503</v>
      </c>
      <c r="C19" s="37" t="s">
        <v>786</v>
      </c>
      <c r="D19" s="7">
        <v>4</v>
      </c>
      <c r="E19" s="7">
        <v>1</v>
      </c>
      <c r="F19" s="7">
        <v>3</v>
      </c>
      <c r="G19" s="7">
        <v>4</v>
      </c>
      <c r="H19" s="8">
        <f>SUM('PACC - SNCC.F.053 (4)'!D19:G19)</f>
        <v>12</v>
      </c>
      <c r="I19" s="9">
        <v>218.30000000000004</v>
      </c>
      <c r="J19" s="9">
        <f t="shared" si="0"/>
        <v>2619.6000000000004</v>
      </c>
      <c r="K19" s="9"/>
      <c r="L19" s="34" t="s">
        <v>17</v>
      </c>
      <c r="M19" s="37" t="s">
        <v>796</v>
      </c>
      <c r="N19" s="9"/>
      <c r="O19" s="7"/>
      <c r="P19" s="45">
        <f t="shared" si="1"/>
        <v>873.20000000000016</v>
      </c>
      <c r="Q19" s="45">
        <f t="shared" si="2"/>
        <v>218.30000000000004</v>
      </c>
      <c r="R19" s="45">
        <f t="shared" si="3"/>
        <v>654.90000000000009</v>
      </c>
      <c r="S19" s="45">
        <f t="shared" si="4"/>
        <v>873.20000000000016</v>
      </c>
      <c r="T19" s="5" t="s">
        <v>34</v>
      </c>
      <c r="W19" s="13"/>
    </row>
    <row r="20" spans="1:23" x14ac:dyDescent="0.25">
      <c r="A20" s="7" t="s">
        <v>55</v>
      </c>
      <c r="B20" s="7" t="s">
        <v>504</v>
      </c>
      <c r="C20" s="37" t="s">
        <v>787</v>
      </c>
      <c r="D20" s="7">
        <v>252</v>
      </c>
      <c r="E20" s="7">
        <v>261</v>
      </c>
      <c r="F20" s="7">
        <v>267</v>
      </c>
      <c r="G20" s="7">
        <v>270</v>
      </c>
      <c r="H20" s="8">
        <f>SUM('PACC - SNCC.F.053 (4)'!D20:G20)</f>
        <v>1050</v>
      </c>
      <c r="I20" s="9">
        <v>115</v>
      </c>
      <c r="J20" s="9">
        <f t="shared" si="0"/>
        <v>120750</v>
      </c>
      <c r="K20" s="9"/>
      <c r="L20" s="34" t="s">
        <v>17</v>
      </c>
      <c r="M20" s="37" t="s">
        <v>796</v>
      </c>
      <c r="N20" s="9"/>
      <c r="O20" s="7"/>
      <c r="P20" s="45">
        <f t="shared" si="1"/>
        <v>28980</v>
      </c>
      <c r="Q20" s="45">
        <f t="shared" si="2"/>
        <v>30015</v>
      </c>
      <c r="R20" s="45">
        <f t="shared" si="3"/>
        <v>30705</v>
      </c>
      <c r="S20" s="45">
        <f t="shared" si="4"/>
        <v>31050</v>
      </c>
      <c r="T20" s="5" t="s">
        <v>35</v>
      </c>
      <c r="W20" s="13"/>
    </row>
    <row r="21" spans="1:23" x14ac:dyDescent="0.25">
      <c r="A21" s="7" t="s">
        <v>55</v>
      </c>
      <c r="B21" s="7" t="s">
        <v>505</v>
      </c>
      <c r="C21" s="37" t="s">
        <v>787</v>
      </c>
      <c r="D21" s="7">
        <v>216</v>
      </c>
      <c r="E21" s="7">
        <v>225</v>
      </c>
      <c r="F21" s="7">
        <v>231</v>
      </c>
      <c r="G21" s="7">
        <v>234</v>
      </c>
      <c r="H21" s="8">
        <f>SUM('PACC - SNCC.F.053 (4)'!D21:G21)</f>
        <v>906</v>
      </c>
      <c r="I21" s="9">
        <v>180</v>
      </c>
      <c r="J21" s="9">
        <f t="shared" si="0"/>
        <v>163080</v>
      </c>
      <c r="K21" s="9"/>
      <c r="L21" s="34" t="s">
        <v>17</v>
      </c>
      <c r="M21" s="37" t="s">
        <v>796</v>
      </c>
      <c r="N21" s="9"/>
      <c r="O21" s="7"/>
      <c r="P21" s="45">
        <f t="shared" si="1"/>
        <v>38880</v>
      </c>
      <c r="Q21" s="45">
        <f t="shared" si="2"/>
        <v>40500</v>
      </c>
      <c r="R21" s="45">
        <f t="shared" si="3"/>
        <v>41580</v>
      </c>
      <c r="S21" s="45">
        <f t="shared" si="4"/>
        <v>42120</v>
      </c>
      <c r="T21" s="5" t="s">
        <v>36</v>
      </c>
      <c r="W21" s="13"/>
    </row>
    <row r="22" spans="1:23" x14ac:dyDescent="0.25">
      <c r="A22" s="7" t="s">
        <v>55</v>
      </c>
      <c r="B22" s="7" t="s">
        <v>506</v>
      </c>
      <c r="C22" s="37" t="s">
        <v>785</v>
      </c>
      <c r="D22" s="7">
        <v>32</v>
      </c>
      <c r="E22" s="7">
        <v>21</v>
      </c>
      <c r="F22" s="7">
        <v>31</v>
      </c>
      <c r="G22" s="7">
        <v>16</v>
      </c>
      <c r="H22" s="8">
        <f>SUM('PACC - SNCC.F.053 (4)'!D22:G22)</f>
        <v>100</v>
      </c>
      <c r="I22" s="9">
        <v>15.045</v>
      </c>
      <c r="J22" s="9">
        <f t="shared" si="0"/>
        <v>1504.5</v>
      </c>
      <c r="K22" s="9"/>
      <c r="L22" s="34" t="s">
        <v>17</v>
      </c>
      <c r="M22" s="37" t="s">
        <v>796</v>
      </c>
      <c r="N22" s="9"/>
      <c r="O22" s="7"/>
      <c r="P22" s="45">
        <f t="shared" si="1"/>
        <v>481.44</v>
      </c>
      <c r="Q22" s="45">
        <f t="shared" si="2"/>
        <v>315.94499999999999</v>
      </c>
      <c r="R22" s="45">
        <f t="shared" si="3"/>
        <v>466.39499999999998</v>
      </c>
      <c r="S22" s="45">
        <f t="shared" si="4"/>
        <v>240.72</v>
      </c>
      <c r="T22" s="5" t="s">
        <v>37</v>
      </c>
      <c r="W22" s="13"/>
    </row>
    <row r="23" spans="1:23" x14ac:dyDescent="0.25">
      <c r="A23" s="7" t="s">
        <v>55</v>
      </c>
      <c r="B23" s="7" t="s">
        <v>517</v>
      </c>
      <c r="C23" s="37" t="s">
        <v>789</v>
      </c>
      <c r="D23" s="7">
        <v>527</v>
      </c>
      <c r="E23" s="7">
        <v>540</v>
      </c>
      <c r="F23" s="7">
        <v>542</v>
      </c>
      <c r="G23" s="7">
        <v>10</v>
      </c>
      <c r="H23" s="8">
        <f>SUM('PACC - SNCC.F.053 (4)'!D23:G23)</f>
        <v>1619</v>
      </c>
      <c r="I23" s="9">
        <v>183.136504</v>
      </c>
      <c r="J23" s="9">
        <f t="shared" si="0"/>
        <v>296497.99997599999</v>
      </c>
      <c r="K23" s="9"/>
      <c r="L23" s="34" t="s">
        <v>17</v>
      </c>
      <c r="M23" s="37" t="s">
        <v>796</v>
      </c>
      <c r="N23" s="9"/>
      <c r="O23" s="7"/>
      <c r="P23" s="45">
        <f t="shared" si="1"/>
        <v>96512.937608000007</v>
      </c>
      <c r="Q23" s="45">
        <f t="shared" si="2"/>
        <v>98893.712159999995</v>
      </c>
      <c r="R23" s="45">
        <f t="shared" si="3"/>
        <v>99259.985167999999</v>
      </c>
      <c r="S23" s="45">
        <f t="shared" si="4"/>
        <v>1831.3650400000001</v>
      </c>
      <c r="T23" s="5" t="s">
        <v>38</v>
      </c>
      <c r="W23" s="13"/>
    </row>
    <row r="24" spans="1:23" x14ac:dyDescent="0.25">
      <c r="A24" s="7" t="s">
        <v>55</v>
      </c>
      <c r="B24" s="7" t="s">
        <v>620</v>
      </c>
      <c r="C24" s="37" t="s">
        <v>793</v>
      </c>
      <c r="D24" s="7">
        <v>1</v>
      </c>
      <c r="E24" s="7">
        <v>1</v>
      </c>
      <c r="F24" s="7">
        <v>1</v>
      </c>
      <c r="G24" s="7">
        <v>0</v>
      </c>
      <c r="H24" s="8">
        <f>SUM('PACC - SNCC.F.053 (4)'!D24:G24)</f>
        <v>3</v>
      </c>
      <c r="I24" s="9">
        <v>106.20000000000002</v>
      </c>
      <c r="J24" s="9">
        <f>+H24*I24</f>
        <v>318.60000000000002</v>
      </c>
      <c r="K24" s="9"/>
      <c r="L24" s="34" t="s">
        <v>17</v>
      </c>
      <c r="M24" s="37" t="s">
        <v>796</v>
      </c>
      <c r="N24" s="9"/>
      <c r="O24" s="7"/>
      <c r="P24" s="45">
        <f t="shared" si="1"/>
        <v>106.20000000000002</v>
      </c>
      <c r="Q24" s="45">
        <f t="shared" si="2"/>
        <v>106.20000000000002</v>
      </c>
      <c r="R24" s="45">
        <f t="shared" si="3"/>
        <v>106.20000000000002</v>
      </c>
      <c r="S24" s="45">
        <f t="shared" si="4"/>
        <v>0</v>
      </c>
      <c r="T24" s="5" t="s">
        <v>39</v>
      </c>
      <c r="W24" s="13"/>
    </row>
    <row r="25" spans="1:23" x14ac:dyDescent="0.25">
      <c r="A25" s="29" t="s">
        <v>55</v>
      </c>
      <c r="B25" s="29" t="s">
        <v>739</v>
      </c>
      <c r="C25" s="39" t="s">
        <v>789</v>
      </c>
      <c r="D25" s="29">
        <v>5</v>
      </c>
      <c r="E25" s="29">
        <v>0</v>
      </c>
      <c r="F25" s="29">
        <v>0</v>
      </c>
      <c r="G25" s="29">
        <v>0</v>
      </c>
      <c r="H25" s="8">
        <f>SUM('PACC - SNCC.F.053 (4)'!D25:G25)</f>
        <v>5</v>
      </c>
      <c r="I25" s="31">
        <v>115.64</v>
      </c>
      <c r="J25" s="31">
        <f>+H25*I25</f>
        <v>578.20000000000005</v>
      </c>
      <c r="K25" s="9"/>
      <c r="L25" s="36" t="s">
        <v>17</v>
      </c>
      <c r="M25" s="39" t="s">
        <v>796</v>
      </c>
      <c r="N25" s="31"/>
      <c r="O25" s="32"/>
      <c r="P25" s="45">
        <f t="shared" si="1"/>
        <v>578.20000000000005</v>
      </c>
      <c r="Q25" s="45">
        <f t="shared" si="2"/>
        <v>0</v>
      </c>
      <c r="R25" s="45">
        <f t="shared" si="3"/>
        <v>0</v>
      </c>
      <c r="S25" s="45">
        <f t="shared" si="4"/>
        <v>0</v>
      </c>
      <c r="T25" s="5" t="s">
        <v>40</v>
      </c>
      <c r="W25" s="13"/>
    </row>
    <row r="26" spans="1:23" x14ac:dyDescent="0.25">
      <c r="A26" s="7" t="s">
        <v>57</v>
      </c>
      <c r="B26" s="7" t="s">
        <v>507</v>
      </c>
      <c r="C26" s="37" t="s">
        <v>788</v>
      </c>
      <c r="D26" s="7">
        <v>405</v>
      </c>
      <c r="E26" s="7">
        <v>105</v>
      </c>
      <c r="F26" s="7">
        <v>105</v>
      </c>
      <c r="G26" s="7">
        <v>105</v>
      </c>
      <c r="H26" s="8">
        <f>SUM('PACC - SNCC.F.053 (4)'!D26:G26)</f>
        <v>720</v>
      </c>
      <c r="I26" s="9">
        <v>333.33333333333331</v>
      </c>
      <c r="J26" s="9">
        <f>H26*I26</f>
        <v>240000</v>
      </c>
      <c r="K26" s="9">
        <f t="shared" ref="K26:K67" si="5">SUMIF($A$11:$A$308,A26,$J$11:$J$308)</f>
        <v>945000</v>
      </c>
      <c r="L26" s="34" t="s">
        <v>18</v>
      </c>
      <c r="M26" s="37" t="s">
        <v>796</v>
      </c>
      <c r="N26" s="9"/>
      <c r="O26" s="7"/>
      <c r="P26" s="45">
        <f t="shared" si="1"/>
        <v>135000</v>
      </c>
      <c r="Q26" s="45">
        <f t="shared" si="2"/>
        <v>35000</v>
      </c>
      <c r="R26" s="45">
        <f t="shared" si="3"/>
        <v>35000</v>
      </c>
      <c r="S26" s="45">
        <f t="shared" si="4"/>
        <v>35000</v>
      </c>
      <c r="T26" s="5" t="s">
        <v>41</v>
      </c>
      <c r="W26" s="13"/>
    </row>
    <row r="27" spans="1:23" x14ac:dyDescent="0.25">
      <c r="A27" s="7" t="s">
        <v>57</v>
      </c>
      <c r="B27" s="7" t="s">
        <v>508</v>
      </c>
      <c r="C27" s="37" t="s">
        <v>788</v>
      </c>
      <c r="D27" s="7">
        <v>1140</v>
      </c>
      <c r="E27" s="7">
        <v>1170</v>
      </c>
      <c r="F27" s="7">
        <v>1190</v>
      </c>
      <c r="G27" s="7">
        <v>1200</v>
      </c>
      <c r="H27" s="8">
        <f>SUM('PACC - SNCC.F.053 (4)'!D27:G27)</f>
        <v>4700</v>
      </c>
      <c r="I27" s="9">
        <v>150</v>
      </c>
      <c r="J27" s="9">
        <f>H27*I27</f>
        <v>705000</v>
      </c>
      <c r="K27" s="9"/>
      <c r="L27" s="34" t="s">
        <v>18</v>
      </c>
      <c r="M27" s="37" t="s">
        <v>796</v>
      </c>
      <c r="N27" s="9"/>
      <c r="O27" s="7"/>
      <c r="P27" s="45">
        <f t="shared" si="1"/>
        <v>171000</v>
      </c>
      <c r="Q27" s="45">
        <f t="shared" si="2"/>
        <v>175500</v>
      </c>
      <c r="R27" s="45">
        <f t="shared" si="3"/>
        <v>178500</v>
      </c>
      <c r="S27" s="45">
        <f t="shared" si="4"/>
        <v>180000</v>
      </c>
      <c r="T27" s="5" t="s">
        <v>42</v>
      </c>
      <c r="W27" s="13"/>
    </row>
    <row r="28" spans="1:23" x14ac:dyDescent="0.25">
      <c r="A28" s="5" t="s">
        <v>80</v>
      </c>
      <c r="B28" s="29" t="s">
        <v>755</v>
      </c>
      <c r="C28" s="39" t="s">
        <v>785</v>
      </c>
      <c r="D28" s="29">
        <v>0</v>
      </c>
      <c r="E28" s="29">
        <v>1</v>
      </c>
      <c r="F28" s="29">
        <v>0</v>
      </c>
      <c r="G28" s="29">
        <v>0</v>
      </c>
      <c r="H28" s="8">
        <f>SUM('PACC - SNCC.F.053 (4)'!D28:G28)</f>
        <v>1</v>
      </c>
      <c r="I28" s="31">
        <v>161058</v>
      </c>
      <c r="J28" s="31">
        <f>+H28*I28</f>
        <v>161058</v>
      </c>
      <c r="K28" s="9">
        <f t="shared" si="5"/>
        <v>171058</v>
      </c>
      <c r="L28" s="36"/>
      <c r="M28" s="39"/>
      <c r="N28" s="31"/>
      <c r="O28" s="32"/>
      <c r="P28" s="45">
        <f t="shared" si="1"/>
        <v>0</v>
      </c>
      <c r="Q28" s="45">
        <f t="shared" si="2"/>
        <v>161058</v>
      </c>
      <c r="R28" s="45">
        <f t="shared" si="3"/>
        <v>0</v>
      </c>
      <c r="S28" s="45">
        <f t="shared" si="4"/>
        <v>0</v>
      </c>
      <c r="T28" s="5" t="s">
        <v>43</v>
      </c>
      <c r="W28" s="13"/>
    </row>
    <row r="29" spans="1:23" x14ac:dyDescent="0.25">
      <c r="A29" s="5" t="s">
        <v>80</v>
      </c>
      <c r="B29" s="29" t="s">
        <v>782</v>
      </c>
      <c r="C29" s="39" t="s">
        <v>789</v>
      </c>
      <c r="D29" s="29">
        <v>1</v>
      </c>
      <c r="E29" s="29">
        <v>1</v>
      </c>
      <c r="F29" s="29">
        <v>1</v>
      </c>
      <c r="G29" s="29">
        <v>1</v>
      </c>
      <c r="H29" s="8">
        <f>SUM('PACC - SNCC.F.053 (4)'!D29:G29)</f>
        <v>4</v>
      </c>
      <c r="I29" s="31">
        <v>2500</v>
      </c>
      <c r="J29" s="31">
        <f>+H29*I29</f>
        <v>10000</v>
      </c>
      <c r="K29" s="9"/>
      <c r="L29" s="36"/>
      <c r="M29" s="39"/>
      <c r="N29" s="31"/>
      <c r="O29" s="32"/>
      <c r="P29" s="45">
        <f t="shared" si="1"/>
        <v>2500</v>
      </c>
      <c r="Q29" s="45">
        <f t="shared" si="2"/>
        <v>2500</v>
      </c>
      <c r="R29" s="45">
        <f t="shared" si="3"/>
        <v>2500</v>
      </c>
      <c r="S29" s="45">
        <f t="shared" si="4"/>
        <v>2500</v>
      </c>
      <c r="T29" s="5" t="s">
        <v>44</v>
      </c>
      <c r="W29" s="13"/>
    </row>
    <row r="30" spans="1:23" x14ac:dyDescent="0.25">
      <c r="A30" s="7" t="s">
        <v>88</v>
      </c>
      <c r="B30" s="7" t="s">
        <v>597</v>
      </c>
      <c r="C30" s="37" t="s">
        <v>785</v>
      </c>
      <c r="D30" s="7">
        <v>0</v>
      </c>
      <c r="E30" s="7">
        <v>1</v>
      </c>
      <c r="F30" s="7">
        <v>0</v>
      </c>
      <c r="G30" s="7">
        <v>0</v>
      </c>
      <c r="H30" s="8">
        <f>SUM('PACC - SNCC.F.053 (4)'!D30:G30)</f>
        <v>1</v>
      </c>
      <c r="I30" s="9">
        <v>691000</v>
      </c>
      <c r="J30" s="9">
        <f>+H30*I30</f>
        <v>691000</v>
      </c>
      <c r="K30" s="9">
        <f t="shared" si="5"/>
        <v>711000</v>
      </c>
      <c r="L30" s="34" t="s">
        <v>18</v>
      </c>
      <c r="M30" s="37" t="s">
        <v>796</v>
      </c>
      <c r="N30" s="9"/>
      <c r="O30" s="7"/>
      <c r="P30" s="45">
        <f t="shared" si="1"/>
        <v>0</v>
      </c>
      <c r="Q30" s="45">
        <f t="shared" si="2"/>
        <v>691000</v>
      </c>
      <c r="R30" s="45">
        <f t="shared" si="3"/>
        <v>0</v>
      </c>
      <c r="S30" s="45">
        <f t="shared" si="4"/>
        <v>0</v>
      </c>
      <c r="T30" s="5" t="s">
        <v>45</v>
      </c>
      <c r="W30" s="13"/>
    </row>
    <row r="31" spans="1:23" x14ac:dyDescent="0.25">
      <c r="A31" s="7" t="s">
        <v>88</v>
      </c>
      <c r="B31" s="29" t="s">
        <v>783</v>
      </c>
      <c r="C31" s="39" t="s">
        <v>789</v>
      </c>
      <c r="D31" s="29">
        <v>1</v>
      </c>
      <c r="E31" s="29">
        <v>1</v>
      </c>
      <c r="F31" s="29">
        <v>1</v>
      </c>
      <c r="G31" s="29">
        <v>1</v>
      </c>
      <c r="H31" s="8">
        <f>SUM('PACC - SNCC.F.053 (4)'!D31:G31)</f>
        <v>4</v>
      </c>
      <c r="I31" s="31">
        <v>5000</v>
      </c>
      <c r="J31" s="31">
        <f>+H31*I31</f>
        <v>20000</v>
      </c>
      <c r="K31" s="9"/>
      <c r="L31" s="36"/>
      <c r="M31" s="39"/>
      <c r="N31" s="31"/>
      <c r="O31" s="32"/>
      <c r="P31" s="45">
        <f t="shared" si="1"/>
        <v>5000</v>
      </c>
      <c r="Q31" s="45">
        <f t="shared" si="2"/>
        <v>5000</v>
      </c>
      <c r="R31" s="45">
        <f t="shared" si="3"/>
        <v>5000</v>
      </c>
      <c r="S31" s="45">
        <f t="shared" si="4"/>
        <v>5000</v>
      </c>
      <c r="T31" s="5" t="s">
        <v>46</v>
      </c>
      <c r="W31" s="13"/>
    </row>
    <row r="32" spans="1:23" x14ac:dyDescent="0.25">
      <c r="A32" s="7" t="s">
        <v>94</v>
      </c>
      <c r="B32" s="7" t="s">
        <v>593</v>
      </c>
      <c r="C32" s="37" t="s">
        <v>785</v>
      </c>
      <c r="D32" s="7">
        <v>1</v>
      </c>
      <c r="E32" s="7">
        <v>0</v>
      </c>
      <c r="F32" s="7">
        <v>0</v>
      </c>
      <c r="G32" s="7">
        <v>0</v>
      </c>
      <c r="H32" s="8">
        <f>SUM('PACC - SNCC.F.053 (4)'!D32:G32)</f>
        <v>1</v>
      </c>
      <c r="I32" s="9">
        <v>23600</v>
      </c>
      <c r="J32" s="9">
        <f>+H32*I32</f>
        <v>23600</v>
      </c>
      <c r="K32" s="9">
        <f t="shared" si="5"/>
        <v>23600</v>
      </c>
      <c r="L32" s="34" t="s">
        <v>18</v>
      </c>
      <c r="M32" s="37" t="s">
        <v>796</v>
      </c>
      <c r="N32" s="9"/>
      <c r="O32" s="7"/>
      <c r="P32" s="45">
        <f t="shared" si="1"/>
        <v>23600</v>
      </c>
      <c r="Q32" s="45">
        <f t="shared" si="2"/>
        <v>0</v>
      </c>
      <c r="R32" s="45">
        <f t="shared" si="3"/>
        <v>0</v>
      </c>
      <c r="S32" s="45">
        <f t="shared" si="4"/>
        <v>0</v>
      </c>
      <c r="T32" s="5" t="s">
        <v>47</v>
      </c>
      <c r="W32" s="13"/>
    </row>
    <row r="33" spans="1:23" x14ac:dyDescent="0.25">
      <c r="A33" s="7" t="s">
        <v>99</v>
      </c>
      <c r="B33" s="7" t="s">
        <v>509</v>
      </c>
      <c r="C33" s="37" t="s">
        <v>785</v>
      </c>
      <c r="D33" s="7">
        <v>24</v>
      </c>
      <c r="E33" s="7">
        <v>13</v>
      </c>
      <c r="F33" s="7">
        <v>23</v>
      </c>
      <c r="G33" s="7">
        <v>10</v>
      </c>
      <c r="H33" s="8">
        <f>SUM('PACC - SNCC.F.053 (4)'!D33:G33)</f>
        <v>70</v>
      </c>
      <c r="I33" s="9">
        <v>24.780000000000005</v>
      </c>
      <c r="J33" s="9">
        <f>H33*I33</f>
        <v>1734.6000000000004</v>
      </c>
      <c r="K33" s="9">
        <f t="shared" si="5"/>
        <v>84014.36</v>
      </c>
      <c r="L33" s="34" t="s">
        <v>17</v>
      </c>
      <c r="M33" s="37" t="s">
        <v>796</v>
      </c>
      <c r="N33" s="9"/>
      <c r="O33" s="7"/>
      <c r="P33" s="45">
        <f t="shared" si="1"/>
        <v>594.72000000000014</v>
      </c>
      <c r="Q33" s="45">
        <f t="shared" si="2"/>
        <v>322.14000000000004</v>
      </c>
      <c r="R33" s="45">
        <f t="shared" si="3"/>
        <v>569.94000000000005</v>
      </c>
      <c r="S33" s="45">
        <f t="shared" si="4"/>
        <v>247.80000000000004</v>
      </c>
      <c r="T33" s="5" t="s">
        <v>48</v>
      </c>
      <c r="W33" s="13"/>
    </row>
    <row r="34" spans="1:23" x14ac:dyDescent="0.25">
      <c r="A34" s="7" t="s">
        <v>99</v>
      </c>
      <c r="B34" s="7" t="s">
        <v>513</v>
      </c>
      <c r="C34" s="37" t="s">
        <v>785</v>
      </c>
      <c r="D34" s="7">
        <v>32</v>
      </c>
      <c r="E34" s="7">
        <v>14</v>
      </c>
      <c r="F34" s="7">
        <v>38</v>
      </c>
      <c r="G34" s="7">
        <v>8</v>
      </c>
      <c r="H34" s="8">
        <f>SUM('PACC - SNCC.F.053 (4)'!D34:G34)</f>
        <v>92</v>
      </c>
      <c r="I34" s="9">
        <v>24.780000000000005</v>
      </c>
      <c r="J34" s="9">
        <f>H34*I34</f>
        <v>2279.7600000000002</v>
      </c>
      <c r="K34" s="9"/>
      <c r="L34" s="34" t="s">
        <v>17</v>
      </c>
      <c r="M34" s="37" t="s">
        <v>796</v>
      </c>
      <c r="N34" s="9"/>
      <c r="O34" s="7"/>
      <c r="P34" s="45">
        <f t="shared" si="1"/>
        <v>792.96000000000015</v>
      </c>
      <c r="Q34" s="45">
        <f t="shared" si="2"/>
        <v>346.92000000000007</v>
      </c>
      <c r="R34" s="45">
        <f t="shared" si="3"/>
        <v>941.64000000000021</v>
      </c>
      <c r="S34" s="45">
        <f t="shared" si="4"/>
        <v>198.24000000000004</v>
      </c>
      <c r="T34" s="5" t="s">
        <v>49</v>
      </c>
      <c r="W34" s="13"/>
    </row>
    <row r="35" spans="1:23" x14ac:dyDescent="0.25">
      <c r="A35" s="29" t="s">
        <v>99</v>
      </c>
      <c r="B35" s="29" t="s">
        <v>784</v>
      </c>
      <c r="C35" s="39" t="s">
        <v>785</v>
      </c>
      <c r="D35" s="29">
        <v>4</v>
      </c>
      <c r="E35" s="29">
        <v>0</v>
      </c>
      <c r="F35" s="29">
        <v>4</v>
      </c>
      <c r="G35" s="29">
        <v>0</v>
      </c>
      <c r="H35" s="8">
        <f>SUM('PACC - SNCC.F.053 (4)'!D35:G35)</f>
        <v>8</v>
      </c>
      <c r="I35" s="31">
        <v>10000</v>
      </c>
      <c r="J35" s="31">
        <f>+H35*I35</f>
        <v>80000</v>
      </c>
      <c r="K35" s="9"/>
      <c r="L35" s="36"/>
      <c r="M35" s="39"/>
      <c r="N35" s="31"/>
      <c r="O35" s="32"/>
      <c r="P35" s="45">
        <f t="shared" si="1"/>
        <v>40000</v>
      </c>
      <c r="Q35" s="45">
        <f t="shared" si="2"/>
        <v>0</v>
      </c>
      <c r="R35" s="45">
        <f t="shared" si="3"/>
        <v>40000</v>
      </c>
      <c r="S35" s="45">
        <f t="shared" si="4"/>
        <v>0</v>
      </c>
      <c r="T35" s="5" t="s">
        <v>50</v>
      </c>
      <c r="W35" s="13"/>
    </row>
    <row r="36" spans="1:23" x14ac:dyDescent="0.25">
      <c r="A36" s="5" t="s">
        <v>101</v>
      </c>
      <c r="B36" s="29" t="s">
        <v>763</v>
      </c>
      <c r="C36" s="39" t="s">
        <v>785</v>
      </c>
      <c r="D36" s="29">
        <v>3</v>
      </c>
      <c r="E36" s="29">
        <v>3</v>
      </c>
      <c r="F36" s="29">
        <v>3</v>
      </c>
      <c r="G36" s="29">
        <v>3</v>
      </c>
      <c r="H36" s="8">
        <f>SUM('PACC - SNCC.F.053 (4)'!D36:G36)</f>
        <v>12</v>
      </c>
      <c r="I36" s="31">
        <v>270000</v>
      </c>
      <c r="J36" s="31">
        <f>+H36*I36</f>
        <v>3240000</v>
      </c>
      <c r="K36" s="9">
        <f t="shared" si="5"/>
        <v>3240000</v>
      </c>
      <c r="L36" s="36"/>
      <c r="M36" s="39"/>
      <c r="N36" s="31"/>
      <c r="O36" s="32"/>
      <c r="P36" s="45">
        <f t="shared" si="1"/>
        <v>810000</v>
      </c>
      <c r="Q36" s="45">
        <f t="shared" si="2"/>
        <v>810000</v>
      </c>
      <c r="R36" s="45">
        <f t="shared" si="3"/>
        <v>810000</v>
      </c>
      <c r="S36" s="45">
        <f t="shared" si="4"/>
        <v>810000</v>
      </c>
      <c r="T36" s="5" t="s">
        <v>51</v>
      </c>
      <c r="W36" s="13"/>
    </row>
    <row r="37" spans="1:23" x14ac:dyDescent="0.25">
      <c r="A37" s="7" t="s">
        <v>129</v>
      </c>
      <c r="B37" s="7" t="s">
        <v>514</v>
      </c>
      <c r="C37" s="37" t="s">
        <v>785</v>
      </c>
      <c r="D37" s="7">
        <v>40</v>
      </c>
      <c r="E37" s="7">
        <v>9</v>
      </c>
      <c r="F37" s="7">
        <v>35</v>
      </c>
      <c r="G37" s="7">
        <v>3</v>
      </c>
      <c r="H37" s="8">
        <f>SUM('PACC - SNCC.F.053 (4)'!D37:G37)</f>
        <v>87</v>
      </c>
      <c r="I37" s="9">
        <v>44.25</v>
      </c>
      <c r="J37" s="9">
        <f>H37*I37</f>
        <v>3849.75</v>
      </c>
      <c r="K37" s="9">
        <f t="shared" si="5"/>
        <v>12512.130000000001</v>
      </c>
      <c r="L37" s="34" t="s">
        <v>17</v>
      </c>
      <c r="M37" s="37" t="s">
        <v>796</v>
      </c>
      <c r="N37" s="9"/>
      <c r="O37" s="7"/>
      <c r="P37" s="45">
        <f t="shared" si="1"/>
        <v>1770</v>
      </c>
      <c r="Q37" s="45">
        <f t="shared" si="2"/>
        <v>398.25</v>
      </c>
      <c r="R37" s="45">
        <f t="shared" si="3"/>
        <v>1548.75</v>
      </c>
      <c r="S37" s="45">
        <f t="shared" si="4"/>
        <v>132.75</v>
      </c>
      <c r="T37" s="5" t="s">
        <v>52</v>
      </c>
      <c r="W37" s="13"/>
    </row>
    <row r="38" spans="1:23" x14ac:dyDescent="0.25">
      <c r="A38" s="7" t="s">
        <v>129</v>
      </c>
      <c r="B38" s="7" t="s">
        <v>516</v>
      </c>
      <c r="C38" s="37" t="s">
        <v>785</v>
      </c>
      <c r="D38" s="7">
        <v>10</v>
      </c>
      <c r="E38" s="7">
        <v>3</v>
      </c>
      <c r="F38" s="7">
        <v>7</v>
      </c>
      <c r="G38" s="7">
        <v>1</v>
      </c>
      <c r="H38" s="8">
        <f>SUM('PACC - SNCC.F.053 (4)'!D38:G38)</f>
        <v>21</v>
      </c>
      <c r="I38" s="9">
        <v>24.780000000000005</v>
      </c>
      <c r="J38" s="9">
        <f>H38*I38</f>
        <v>520.38000000000011</v>
      </c>
      <c r="K38" s="9"/>
      <c r="L38" s="34" t="s">
        <v>17</v>
      </c>
      <c r="M38" s="37" t="s">
        <v>796</v>
      </c>
      <c r="N38" s="9"/>
      <c r="O38" s="7"/>
      <c r="P38" s="45">
        <f t="shared" si="1"/>
        <v>247.80000000000004</v>
      </c>
      <c r="Q38" s="45">
        <f t="shared" si="2"/>
        <v>74.340000000000018</v>
      </c>
      <c r="R38" s="45">
        <f t="shared" si="3"/>
        <v>173.46000000000004</v>
      </c>
      <c r="S38" s="45">
        <f t="shared" si="4"/>
        <v>24.780000000000005</v>
      </c>
      <c r="T38" s="5" t="s">
        <v>53</v>
      </c>
      <c r="W38" s="13"/>
    </row>
    <row r="39" spans="1:23" x14ac:dyDescent="0.25">
      <c r="A39" s="7" t="s">
        <v>129</v>
      </c>
      <c r="B39" s="7" t="s">
        <v>518</v>
      </c>
      <c r="C39" s="37" t="s">
        <v>785</v>
      </c>
      <c r="D39" s="7">
        <v>13</v>
      </c>
      <c r="E39" s="7">
        <v>2</v>
      </c>
      <c r="F39" s="7">
        <v>10</v>
      </c>
      <c r="G39" s="7">
        <v>2</v>
      </c>
      <c r="H39" s="8">
        <f>SUM('PACC - SNCC.F.053 (4)'!D39:G39)</f>
        <v>27</v>
      </c>
      <c r="I39" s="9">
        <v>27.14</v>
      </c>
      <c r="J39" s="9">
        <f>H39*I39</f>
        <v>732.78</v>
      </c>
      <c r="K39" s="9"/>
      <c r="L39" s="34" t="s">
        <v>17</v>
      </c>
      <c r="M39" s="37" t="s">
        <v>796</v>
      </c>
      <c r="N39" s="9"/>
      <c r="O39" s="7"/>
      <c r="P39" s="45">
        <f t="shared" si="1"/>
        <v>352.82</v>
      </c>
      <c r="Q39" s="45">
        <f t="shared" si="2"/>
        <v>54.28</v>
      </c>
      <c r="R39" s="45">
        <f t="shared" si="3"/>
        <v>271.39999999999998</v>
      </c>
      <c r="S39" s="45">
        <f t="shared" si="4"/>
        <v>54.28</v>
      </c>
      <c r="T39" s="5" t="s">
        <v>54</v>
      </c>
      <c r="W39" s="13"/>
    </row>
    <row r="40" spans="1:23" x14ac:dyDescent="0.25">
      <c r="A40" s="7" t="s">
        <v>129</v>
      </c>
      <c r="B40" s="7" t="s">
        <v>519</v>
      </c>
      <c r="C40" s="37" t="s">
        <v>785</v>
      </c>
      <c r="D40" s="7">
        <v>71</v>
      </c>
      <c r="E40" s="7">
        <v>26</v>
      </c>
      <c r="F40" s="7">
        <v>43</v>
      </c>
      <c r="G40" s="7">
        <v>21</v>
      </c>
      <c r="H40" s="8">
        <f>SUM('PACC - SNCC.F.053 (4)'!D40:G40)</f>
        <v>161</v>
      </c>
      <c r="I40" s="9">
        <v>46.02000000000001</v>
      </c>
      <c r="J40" s="9">
        <f>H40*I40</f>
        <v>7409.2200000000021</v>
      </c>
      <c r="K40" s="9"/>
      <c r="L40" s="34" t="s">
        <v>17</v>
      </c>
      <c r="M40" s="37" t="s">
        <v>796</v>
      </c>
      <c r="N40" s="9"/>
      <c r="O40" s="7"/>
      <c r="P40" s="45">
        <f t="shared" si="1"/>
        <v>3267.4200000000005</v>
      </c>
      <c r="Q40" s="45">
        <f t="shared" si="2"/>
        <v>1196.5200000000002</v>
      </c>
      <c r="R40" s="45">
        <f t="shared" si="3"/>
        <v>1978.8600000000004</v>
      </c>
      <c r="S40" s="45">
        <f t="shared" si="4"/>
        <v>966.42000000000019</v>
      </c>
      <c r="T40" s="5" t="s">
        <v>55</v>
      </c>
      <c r="W40" s="13"/>
    </row>
    <row r="41" spans="1:23" x14ac:dyDescent="0.25">
      <c r="A41" s="27" t="s">
        <v>130</v>
      </c>
      <c r="B41" s="27" t="s">
        <v>634</v>
      </c>
      <c r="C41" s="38" t="s">
        <v>785</v>
      </c>
      <c r="D41" s="27">
        <v>0</v>
      </c>
      <c r="E41" s="27">
        <v>1</v>
      </c>
      <c r="F41" s="27">
        <v>0</v>
      </c>
      <c r="G41" s="27">
        <v>0</v>
      </c>
      <c r="H41" s="8">
        <f>SUM('PACC - SNCC.F.053 (4)'!D41:G41)</f>
        <v>1</v>
      </c>
      <c r="I41" s="28">
        <v>30000</v>
      </c>
      <c r="J41" s="28">
        <f>+H41*I41</f>
        <v>30000</v>
      </c>
      <c r="K41" s="9">
        <f t="shared" si="5"/>
        <v>30000</v>
      </c>
      <c r="L41" s="35" t="s">
        <v>17</v>
      </c>
      <c r="M41" s="38" t="s">
        <v>796</v>
      </c>
      <c r="N41" s="28"/>
      <c r="O41" s="27"/>
      <c r="P41" s="45">
        <f t="shared" si="1"/>
        <v>0</v>
      </c>
      <c r="Q41" s="45">
        <f t="shared" si="2"/>
        <v>30000</v>
      </c>
      <c r="R41" s="45">
        <f t="shared" si="3"/>
        <v>0</v>
      </c>
      <c r="S41" s="45">
        <f t="shared" si="4"/>
        <v>0</v>
      </c>
      <c r="T41" s="5" t="s">
        <v>56</v>
      </c>
      <c r="W41" s="13"/>
    </row>
    <row r="42" spans="1:23" x14ac:dyDescent="0.25">
      <c r="A42" s="7" t="s">
        <v>148</v>
      </c>
      <c r="B42" s="7" t="s">
        <v>521</v>
      </c>
      <c r="C42" s="37" t="s">
        <v>785</v>
      </c>
      <c r="D42" s="7">
        <v>18</v>
      </c>
      <c r="E42" s="7">
        <v>2</v>
      </c>
      <c r="F42" s="7">
        <v>2</v>
      </c>
      <c r="G42" s="7">
        <v>0</v>
      </c>
      <c r="H42" s="8">
        <f>SUM('PACC - SNCC.F.053 (4)'!D42:G42)</f>
        <v>22</v>
      </c>
      <c r="I42" s="9">
        <v>383.5</v>
      </c>
      <c r="J42" s="9">
        <f>H42*I42</f>
        <v>8437</v>
      </c>
      <c r="K42" s="9">
        <f t="shared" si="5"/>
        <v>8437</v>
      </c>
      <c r="L42" s="34" t="s">
        <v>17</v>
      </c>
      <c r="M42" s="37" t="s">
        <v>796</v>
      </c>
      <c r="N42" s="9"/>
      <c r="O42" s="7"/>
      <c r="P42" s="45">
        <f t="shared" si="1"/>
        <v>6903</v>
      </c>
      <c r="Q42" s="45">
        <f t="shared" si="2"/>
        <v>767</v>
      </c>
      <c r="R42" s="45">
        <f t="shared" si="3"/>
        <v>767</v>
      </c>
      <c r="S42" s="45">
        <f t="shared" si="4"/>
        <v>0</v>
      </c>
      <c r="T42" s="5" t="s">
        <v>57</v>
      </c>
      <c r="W42" s="13"/>
    </row>
    <row r="43" spans="1:23" x14ac:dyDescent="0.25">
      <c r="A43" s="7" t="s">
        <v>150</v>
      </c>
      <c r="B43" s="7" t="s">
        <v>574</v>
      </c>
      <c r="C43" s="37" t="s">
        <v>785</v>
      </c>
      <c r="D43" s="7">
        <v>0</v>
      </c>
      <c r="E43" s="7">
        <v>1</v>
      </c>
      <c r="F43" s="7">
        <v>1</v>
      </c>
      <c r="G43" s="7">
        <v>0</v>
      </c>
      <c r="H43" s="8">
        <f>SUM('PACC - SNCC.F.053 (4)'!D43:G43)</f>
        <v>2</v>
      </c>
      <c r="I43" s="9">
        <v>82088.100000000006</v>
      </c>
      <c r="J43" s="9">
        <f>H43*I43</f>
        <v>164176.20000000001</v>
      </c>
      <c r="K43" s="9">
        <f t="shared" si="5"/>
        <v>304176.2</v>
      </c>
      <c r="L43" s="34" t="s">
        <v>17</v>
      </c>
      <c r="M43" s="37" t="s">
        <v>796</v>
      </c>
      <c r="N43" s="9"/>
      <c r="O43" s="7"/>
      <c r="P43" s="45">
        <f t="shared" si="1"/>
        <v>0</v>
      </c>
      <c r="Q43" s="45">
        <f t="shared" si="2"/>
        <v>82088.100000000006</v>
      </c>
      <c r="R43" s="45">
        <f t="shared" si="3"/>
        <v>82088.100000000006</v>
      </c>
      <c r="S43" s="45">
        <f t="shared" si="4"/>
        <v>0</v>
      </c>
      <c r="T43" s="5" t="s">
        <v>58</v>
      </c>
      <c r="W43" s="13"/>
    </row>
    <row r="44" spans="1:23" x14ac:dyDescent="0.25">
      <c r="A44" s="29" t="s">
        <v>150</v>
      </c>
      <c r="B44" s="29" t="s">
        <v>740</v>
      </c>
      <c r="C44" s="39" t="s">
        <v>785</v>
      </c>
      <c r="D44" s="29">
        <v>0</v>
      </c>
      <c r="E44" s="29">
        <v>1</v>
      </c>
      <c r="F44" s="29">
        <v>1</v>
      </c>
      <c r="G44" s="29">
        <v>0</v>
      </c>
      <c r="H44" s="8">
        <f>SUM('PACC - SNCC.F.053 (4)'!D44:G44)</f>
        <v>2</v>
      </c>
      <c r="I44" s="31">
        <v>70000</v>
      </c>
      <c r="J44" s="31">
        <f>+H44*I44</f>
        <v>140000</v>
      </c>
      <c r="K44" s="9"/>
      <c r="L44" s="36" t="s">
        <v>17</v>
      </c>
      <c r="M44" s="39" t="s">
        <v>796</v>
      </c>
      <c r="N44" s="31"/>
      <c r="O44" s="32"/>
      <c r="P44" s="45">
        <f t="shared" si="1"/>
        <v>0</v>
      </c>
      <c r="Q44" s="45">
        <f t="shared" si="2"/>
        <v>70000</v>
      </c>
      <c r="R44" s="45">
        <f t="shared" si="3"/>
        <v>70000</v>
      </c>
      <c r="S44" s="45">
        <f t="shared" si="4"/>
        <v>0</v>
      </c>
      <c r="T44" s="5" t="s">
        <v>59</v>
      </c>
      <c r="W44" s="13"/>
    </row>
    <row r="45" spans="1:23" x14ac:dyDescent="0.25">
      <c r="A45" s="7" t="s">
        <v>153</v>
      </c>
      <c r="B45" s="7" t="s">
        <v>522</v>
      </c>
      <c r="C45" s="37" t="s">
        <v>785</v>
      </c>
      <c r="D45" s="7">
        <v>4</v>
      </c>
      <c r="E45" s="7">
        <v>2</v>
      </c>
      <c r="F45" s="7">
        <v>2</v>
      </c>
      <c r="G45" s="7">
        <v>0</v>
      </c>
      <c r="H45" s="8">
        <f>SUM('PACC - SNCC.F.053 (4)'!D45:G45)</f>
        <v>8</v>
      </c>
      <c r="I45" s="9">
        <v>3000</v>
      </c>
      <c r="J45" s="9">
        <f t="shared" ref="J45:J53" si="6">H45*I45</f>
        <v>24000</v>
      </c>
      <c r="K45" s="9">
        <f t="shared" si="5"/>
        <v>49080</v>
      </c>
      <c r="L45" s="34" t="s">
        <v>17</v>
      </c>
      <c r="M45" s="37" t="s">
        <v>796</v>
      </c>
      <c r="N45" s="9"/>
      <c r="O45" s="7"/>
      <c r="P45" s="45">
        <f t="shared" si="1"/>
        <v>12000</v>
      </c>
      <c r="Q45" s="45">
        <f t="shared" si="2"/>
        <v>6000</v>
      </c>
      <c r="R45" s="45">
        <f t="shared" si="3"/>
        <v>6000</v>
      </c>
      <c r="S45" s="45">
        <f t="shared" si="4"/>
        <v>0</v>
      </c>
      <c r="T45" s="5" t="s">
        <v>60</v>
      </c>
      <c r="W45" s="13"/>
    </row>
    <row r="46" spans="1:23" x14ac:dyDescent="0.25">
      <c r="A46" s="7" t="s">
        <v>153</v>
      </c>
      <c r="B46" s="7" t="s">
        <v>523</v>
      </c>
      <c r="C46" s="37" t="s">
        <v>785</v>
      </c>
      <c r="D46" s="7">
        <v>18</v>
      </c>
      <c r="E46" s="7">
        <v>24</v>
      </c>
      <c r="F46" s="7">
        <v>28</v>
      </c>
      <c r="G46" s="7">
        <v>30</v>
      </c>
      <c r="H46" s="8">
        <f>SUM('PACC - SNCC.F.053 (4)'!D46:G46)</f>
        <v>100</v>
      </c>
      <c r="I46" s="9">
        <v>150</v>
      </c>
      <c r="J46" s="9">
        <f t="shared" si="6"/>
        <v>15000</v>
      </c>
      <c r="K46" s="9"/>
      <c r="L46" s="34" t="s">
        <v>17</v>
      </c>
      <c r="M46" s="37" t="s">
        <v>796</v>
      </c>
      <c r="N46" s="9"/>
      <c r="O46" s="7"/>
      <c r="P46" s="45">
        <f t="shared" si="1"/>
        <v>2700</v>
      </c>
      <c r="Q46" s="45">
        <f t="shared" si="2"/>
        <v>3600</v>
      </c>
      <c r="R46" s="45">
        <f t="shared" si="3"/>
        <v>4200</v>
      </c>
      <c r="S46" s="45">
        <f t="shared" si="4"/>
        <v>4500</v>
      </c>
      <c r="T46" s="5" t="s">
        <v>61</v>
      </c>
      <c r="W46" s="13"/>
    </row>
    <row r="47" spans="1:23" x14ac:dyDescent="0.25">
      <c r="A47" s="7" t="s">
        <v>153</v>
      </c>
      <c r="B47" s="7" t="s">
        <v>524</v>
      </c>
      <c r="C47" s="37" t="s">
        <v>785</v>
      </c>
      <c r="D47" s="7">
        <v>6</v>
      </c>
      <c r="E47" s="7">
        <v>6</v>
      </c>
      <c r="F47" s="7">
        <v>6</v>
      </c>
      <c r="G47" s="7">
        <v>6</v>
      </c>
      <c r="H47" s="8">
        <f>SUM('PACC - SNCC.F.053 (4)'!D47:G47)</f>
        <v>24</v>
      </c>
      <c r="I47" s="9">
        <v>300</v>
      </c>
      <c r="J47" s="9">
        <f t="shared" si="6"/>
        <v>7200</v>
      </c>
      <c r="K47" s="9"/>
      <c r="L47" s="34" t="s">
        <v>17</v>
      </c>
      <c r="M47" s="37" t="s">
        <v>796</v>
      </c>
      <c r="N47" s="9"/>
      <c r="O47" s="7"/>
      <c r="P47" s="45">
        <f t="shared" si="1"/>
        <v>1800</v>
      </c>
      <c r="Q47" s="45">
        <f t="shared" si="2"/>
        <v>1800</v>
      </c>
      <c r="R47" s="45">
        <f t="shared" si="3"/>
        <v>1800</v>
      </c>
      <c r="S47" s="45">
        <f t="shared" si="4"/>
        <v>1800</v>
      </c>
      <c r="T47" s="5" t="s">
        <v>62</v>
      </c>
      <c r="W47" s="13"/>
    </row>
    <row r="48" spans="1:23" x14ac:dyDescent="0.25">
      <c r="A48" s="7" t="s">
        <v>153</v>
      </c>
      <c r="B48" s="7" t="s">
        <v>525</v>
      </c>
      <c r="C48" s="37" t="s">
        <v>785</v>
      </c>
      <c r="D48" s="7">
        <v>6</v>
      </c>
      <c r="E48" s="7">
        <v>6</v>
      </c>
      <c r="F48" s="7">
        <v>6</v>
      </c>
      <c r="G48" s="7">
        <v>6</v>
      </c>
      <c r="H48" s="8">
        <f>SUM('PACC - SNCC.F.053 (4)'!D48:G48)</f>
        <v>24</v>
      </c>
      <c r="I48" s="9">
        <v>120</v>
      </c>
      <c r="J48" s="9">
        <f t="shared" si="6"/>
        <v>2880</v>
      </c>
      <c r="K48" s="9"/>
      <c r="L48" s="34" t="s">
        <v>17</v>
      </c>
      <c r="M48" s="37" t="s">
        <v>796</v>
      </c>
      <c r="N48" s="9"/>
      <c r="O48" s="7"/>
      <c r="P48" s="45">
        <f t="shared" si="1"/>
        <v>720</v>
      </c>
      <c r="Q48" s="45">
        <f t="shared" si="2"/>
        <v>720</v>
      </c>
      <c r="R48" s="45">
        <f t="shared" si="3"/>
        <v>720</v>
      </c>
      <c r="S48" s="45">
        <f t="shared" si="4"/>
        <v>720</v>
      </c>
      <c r="T48" s="5" t="s">
        <v>63</v>
      </c>
      <c r="W48" s="13"/>
    </row>
    <row r="49" spans="1:23" x14ac:dyDescent="0.25">
      <c r="A49" s="7" t="s">
        <v>154</v>
      </c>
      <c r="B49" s="7" t="s">
        <v>526</v>
      </c>
      <c r="C49" s="37" t="s">
        <v>785</v>
      </c>
      <c r="D49" s="7">
        <v>50</v>
      </c>
      <c r="E49" s="7">
        <v>50</v>
      </c>
      <c r="F49" s="7">
        <v>0</v>
      </c>
      <c r="G49" s="7">
        <v>0</v>
      </c>
      <c r="H49" s="8">
        <f>SUM('PACC - SNCC.F.053 (4)'!D49:G49)</f>
        <v>100</v>
      </c>
      <c r="I49" s="9">
        <v>220</v>
      </c>
      <c r="J49" s="9">
        <f t="shared" si="6"/>
        <v>22000</v>
      </c>
      <c r="K49" s="9">
        <f t="shared" si="5"/>
        <v>33040</v>
      </c>
      <c r="L49" s="34" t="s">
        <v>17</v>
      </c>
      <c r="M49" s="37" t="s">
        <v>796</v>
      </c>
      <c r="N49" s="9"/>
      <c r="O49" s="7"/>
      <c r="P49" s="45">
        <f t="shared" si="1"/>
        <v>11000</v>
      </c>
      <c r="Q49" s="45">
        <f t="shared" si="2"/>
        <v>11000</v>
      </c>
      <c r="R49" s="45">
        <f t="shared" si="3"/>
        <v>0</v>
      </c>
      <c r="S49" s="45">
        <f t="shared" si="4"/>
        <v>0</v>
      </c>
      <c r="T49" s="5" t="s">
        <v>64</v>
      </c>
      <c r="W49" s="13"/>
    </row>
    <row r="50" spans="1:23" x14ac:dyDescent="0.25">
      <c r="A50" s="7" t="s">
        <v>154</v>
      </c>
      <c r="B50" s="7" t="s">
        <v>541</v>
      </c>
      <c r="C50" s="37" t="s">
        <v>785</v>
      </c>
      <c r="D50" s="7">
        <v>24</v>
      </c>
      <c r="E50" s="7">
        <v>0</v>
      </c>
      <c r="F50" s="7">
        <v>24</v>
      </c>
      <c r="G50" s="7">
        <v>0</v>
      </c>
      <c r="H50" s="8">
        <f>SUM('PACC - SNCC.F.053 (4)'!D50:G50)</f>
        <v>48</v>
      </c>
      <c r="I50" s="9">
        <v>230</v>
      </c>
      <c r="J50" s="9">
        <f t="shared" si="6"/>
        <v>11040</v>
      </c>
      <c r="K50" s="9"/>
      <c r="L50" s="34" t="s">
        <v>17</v>
      </c>
      <c r="M50" s="37" t="s">
        <v>796</v>
      </c>
      <c r="N50" s="9"/>
      <c r="O50" s="7"/>
      <c r="P50" s="45">
        <f t="shared" si="1"/>
        <v>5520</v>
      </c>
      <c r="Q50" s="45">
        <f t="shared" si="2"/>
        <v>0</v>
      </c>
      <c r="R50" s="45">
        <f t="shared" si="3"/>
        <v>5520</v>
      </c>
      <c r="S50" s="45">
        <f t="shared" si="4"/>
        <v>0</v>
      </c>
      <c r="T50" s="5" t="s">
        <v>65</v>
      </c>
      <c r="W50" s="13"/>
    </row>
    <row r="51" spans="1:23" x14ac:dyDescent="0.25">
      <c r="A51" s="7" t="s">
        <v>155</v>
      </c>
      <c r="B51" s="7" t="s">
        <v>527</v>
      </c>
      <c r="C51" s="37" t="s">
        <v>785</v>
      </c>
      <c r="D51" s="7">
        <v>6</v>
      </c>
      <c r="E51" s="7">
        <v>6</v>
      </c>
      <c r="F51" s="7">
        <v>6</v>
      </c>
      <c r="G51" s="7">
        <v>6</v>
      </c>
      <c r="H51" s="8">
        <f>SUM('PACC - SNCC.F.053 (4)'!D51:G51)</f>
        <v>24</v>
      </c>
      <c r="I51" s="9">
        <v>295</v>
      </c>
      <c r="J51" s="9">
        <f t="shared" si="6"/>
        <v>7080</v>
      </c>
      <c r="K51" s="9">
        <f t="shared" si="5"/>
        <v>7080</v>
      </c>
      <c r="L51" s="34" t="s">
        <v>17</v>
      </c>
      <c r="M51" s="37" t="s">
        <v>796</v>
      </c>
      <c r="N51" s="9"/>
      <c r="O51" s="7"/>
      <c r="P51" s="45">
        <f t="shared" si="1"/>
        <v>1770</v>
      </c>
      <c r="Q51" s="45">
        <f t="shared" si="2"/>
        <v>1770</v>
      </c>
      <c r="R51" s="45">
        <f t="shared" si="3"/>
        <v>1770</v>
      </c>
      <c r="S51" s="45">
        <f t="shared" si="4"/>
        <v>1770</v>
      </c>
      <c r="T51" s="5" t="s">
        <v>66</v>
      </c>
      <c r="W51" s="13"/>
    </row>
    <row r="52" spans="1:23" x14ac:dyDescent="0.25">
      <c r="A52" s="7" t="s">
        <v>156</v>
      </c>
      <c r="B52" s="7" t="s">
        <v>536</v>
      </c>
      <c r="C52" s="37" t="s">
        <v>785</v>
      </c>
      <c r="D52" s="7">
        <v>2</v>
      </c>
      <c r="E52" s="7">
        <v>1</v>
      </c>
      <c r="F52" s="7">
        <v>2</v>
      </c>
      <c r="G52" s="7">
        <v>1</v>
      </c>
      <c r="H52" s="8">
        <f>SUM('PACC - SNCC.F.053 (4)'!D52:G52)</f>
        <v>6</v>
      </c>
      <c r="I52" s="9">
        <v>8000</v>
      </c>
      <c r="J52" s="9">
        <f t="shared" si="6"/>
        <v>48000</v>
      </c>
      <c r="K52" s="9">
        <f t="shared" si="5"/>
        <v>48000</v>
      </c>
      <c r="L52" s="34" t="s">
        <v>17</v>
      </c>
      <c r="M52" s="37" t="s">
        <v>796</v>
      </c>
      <c r="N52" s="9"/>
      <c r="O52" s="7"/>
      <c r="P52" s="45">
        <f t="shared" si="1"/>
        <v>16000</v>
      </c>
      <c r="Q52" s="45">
        <f t="shared" si="2"/>
        <v>8000</v>
      </c>
      <c r="R52" s="45">
        <f t="shared" si="3"/>
        <v>16000</v>
      </c>
      <c r="S52" s="45">
        <f t="shared" si="4"/>
        <v>8000</v>
      </c>
      <c r="T52" s="5" t="s">
        <v>67</v>
      </c>
      <c r="W52" s="13"/>
    </row>
    <row r="53" spans="1:23" x14ac:dyDescent="0.25">
      <c r="A53" s="7" t="s">
        <v>161</v>
      </c>
      <c r="B53" s="7" t="s">
        <v>528</v>
      </c>
      <c r="C53" s="37" t="s">
        <v>785</v>
      </c>
      <c r="D53" s="7">
        <v>50</v>
      </c>
      <c r="E53" s="7">
        <v>5</v>
      </c>
      <c r="F53" s="7">
        <v>13</v>
      </c>
      <c r="G53" s="7">
        <v>2</v>
      </c>
      <c r="H53" s="8">
        <f>SUM('PACC - SNCC.F.053 (4)'!D53:G53)</f>
        <v>70</v>
      </c>
      <c r="I53" s="9">
        <v>5.782</v>
      </c>
      <c r="J53" s="9">
        <f t="shared" si="6"/>
        <v>404.74</v>
      </c>
      <c r="K53" s="9">
        <f t="shared" si="5"/>
        <v>404.74</v>
      </c>
      <c r="L53" s="34" t="s">
        <v>17</v>
      </c>
      <c r="M53" s="37" t="s">
        <v>796</v>
      </c>
      <c r="N53" s="9"/>
      <c r="O53" s="7"/>
      <c r="P53" s="45">
        <f t="shared" si="1"/>
        <v>289.10000000000002</v>
      </c>
      <c r="Q53" s="45">
        <f t="shared" si="2"/>
        <v>28.91</v>
      </c>
      <c r="R53" s="45">
        <f t="shared" si="3"/>
        <v>75.165999999999997</v>
      </c>
      <c r="S53" s="45">
        <f t="shared" si="4"/>
        <v>11.564</v>
      </c>
      <c r="T53" s="5" t="s">
        <v>68</v>
      </c>
      <c r="W53" s="13"/>
    </row>
    <row r="54" spans="1:23" x14ac:dyDescent="0.25">
      <c r="A54" s="29" t="s">
        <v>183</v>
      </c>
      <c r="B54" s="29" t="s">
        <v>680</v>
      </c>
      <c r="C54" s="39" t="s">
        <v>785</v>
      </c>
      <c r="D54" s="29">
        <v>5</v>
      </c>
      <c r="E54" s="29">
        <v>0</v>
      </c>
      <c r="F54" s="29">
        <v>0</v>
      </c>
      <c r="G54" s="29">
        <v>0</v>
      </c>
      <c r="H54" s="8">
        <f>SUM('PACC - SNCC.F.053 (4)'!D54:G54)</f>
        <v>5</v>
      </c>
      <c r="I54" s="31">
        <v>45000</v>
      </c>
      <c r="J54" s="31">
        <f>+H54*I54</f>
        <v>225000</v>
      </c>
      <c r="K54" s="9">
        <f t="shared" si="5"/>
        <v>647810</v>
      </c>
      <c r="L54" s="36" t="s">
        <v>24</v>
      </c>
      <c r="M54" s="39" t="s">
        <v>796</v>
      </c>
      <c r="N54" s="31"/>
      <c r="O54" s="32"/>
      <c r="P54" s="45">
        <f t="shared" si="1"/>
        <v>225000</v>
      </c>
      <c r="Q54" s="45">
        <f t="shared" si="2"/>
        <v>0</v>
      </c>
      <c r="R54" s="45">
        <f t="shared" si="3"/>
        <v>0</v>
      </c>
      <c r="S54" s="45">
        <f t="shared" si="4"/>
        <v>0</v>
      </c>
      <c r="T54" s="5" t="s">
        <v>69</v>
      </c>
      <c r="W54" s="13"/>
    </row>
    <row r="55" spans="1:23" x14ac:dyDescent="0.25">
      <c r="A55" s="29" t="s">
        <v>183</v>
      </c>
      <c r="B55" s="29" t="s">
        <v>744</v>
      </c>
      <c r="C55" s="39" t="s">
        <v>785</v>
      </c>
      <c r="D55" s="29">
        <v>0</v>
      </c>
      <c r="E55" s="29">
        <v>1</v>
      </c>
      <c r="F55" s="29">
        <v>1</v>
      </c>
      <c r="G55" s="29">
        <v>0</v>
      </c>
      <c r="H55" s="8">
        <f>SUM('PACC - SNCC.F.053 (4)'!D55:G55)</f>
        <v>2</v>
      </c>
      <c r="I55" s="31">
        <v>76405</v>
      </c>
      <c r="J55" s="31">
        <f>+H55*I55</f>
        <v>152810</v>
      </c>
      <c r="K55" s="9"/>
      <c r="L55" s="36" t="s">
        <v>20</v>
      </c>
      <c r="M55" s="39" t="s">
        <v>796</v>
      </c>
      <c r="N55" s="31"/>
      <c r="O55" s="32"/>
      <c r="P55" s="45">
        <f t="shared" si="1"/>
        <v>0</v>
      </c>
      <c r="Q55" s="45">
        <f t="shared" si="2"/>
        <v>76405</v>
      </c>
      <c r="R55" s="45">
        <f t="shared" si="3"/>
        <v>76405</v>
      </c>
      <c r="S55" s="45">
        <f t="shared" si="4"/>
        <v>0</v>
      </c>
      <c r="T55" s="5" t="s">
        <v>70</v>
      </c>
      <c r="W55" s="13"/>
    </row>
    <row r="56" spans="1:23" x14ac:dyDescent="0.25">
      <c r="A56" s="29" t="s">
        <v>183</v>
      </c>
      <c r="B56" s="29" t="s">
        <v>745</v>
      </c>
      <c r="C56" s="39" t="s">
        <v>785</v>
      </c>
      <c r="D56" s="29">
        <v>0</v>
      </c>
      <c r="E56" s="29">
        <v>1</v>
      </c>
      <c r="F56" s="29">
        <v>1</v>
      </c>
      <c r="G56" s="29">
        <v>0</v>
      </c>
      <c r="H56" s="8">
        <f>SUM('PACC - SNCC.F.053 (4)'!D56:G56)</f>
        <v>2</v>
      </c>
      <c r="I56" s="31">
        <v>75000</v>
      </c>
      <c r="J56" s="31">
        <f>+H56*I56</f>
        <v>150000</v>
      </c>
      <c r="K56" s="9"/>
      <c r="L56" s="36" t="s">
        <v>20</v>
      </c>
      <c r="M56" s="39" t="s">
        <v>796</v>
      </c>
      <c r="N56" s="31"/>
      <c r="O56" s="32"/>
      <c r="P56" s="45">
        <f t="shared" si="1"/>
        <v>0</v>
      </c>
      <c r="Q56" s="45">
        <f t="shared" si="2"/>
        <v>75000</v>
      </c>
      <c r="R56" s="45">
        <f t="shared" si="3"/>
        <v>75000</v>
      </c>
      <c r="S56" s="45">
        <f t="shared" si="4"/>
        <v>0</v>
      </c>
      <c r="T56" s="5" t="s">
        <v>71</v>
      </c>
      <c r="W56" s="13"/>
    </row>
    <row r="57" spans="1:23" x14ac:dyDescent="0.25">
      <c r="A57" s="27" t="s">
        <v>183</v>
      </c>
      <c r="B57" s="27" t="s">
        <v>747</v>
      </c>
      <c r="C57" s="38" t="s">
        <v>785</v>
      </c>
      <c r="D57" s="27">
        <v>0</v>
      </c>
      <c r="E57" s="27">
        <v>2</v>
      </c>
      <c r="F57" s="27">
        <v>2</v>
      </c>
      <c r="G57" s="27">
        <v>0</v>
      </c>
      <c r="H57" s="8">
        <f>SUM('PACC - SNCC.F.053 (4)'!D57:G57)</f>
        <v>4</v>
      </c>
      <c r="I57" s="28">
        <v>30000</v>
      </c>
      <c r="J57" s="28">
        <f>+H57*I57</f>
        <v>120000</v>
      </c>
      <c r="K57" s="9"/>
      <c r="L57" s="35" t="s">
        <v>20</v>
      </c>
      <c r="M57" s="38" t="s">
        <v>796</v>
      </c>
      <c r="N57" s="28"/>
      <c r="O57" s="33"/>
      <c r="P57" s="45">
        <f t="shared" si="1"/>
        <v>0</v>
      </c>
      <c r="Q57" s="45">
        <f t="shared" si="2"/>
        <v>60000</v>
      </c>
      <c r="R57" s="45">
        <f t="shared" si="3"/>
        <v>60000</v>
      </c>
      <c r="S57" s="45">
        <f t="shared" si="4"/>
        <v>0</v>
      </c>
      <c r="T57" s="5" t="s">
        <v>72</v>
      </c>
      <c r="W57" s="13"/>
    </row>
    <row r="58" spans="1:23" x14ac:dyDescent="0.25">
      <c r="A58" s="7" t="s">
        <v>184</v>
      </c>
      <c r="B58" s="7" t="s">
        <v>529</v>
      </c>
      <c r="C58" s="37" t="s">
        <v>785</v>
      </c>
      <c r="D58" s="7">
        <v>247</v>
      </c>
      <c r="E58" s="7">
        <v>150</v>
      </c>
      <c r="F58" s="7">
        <v>212</v>
      </c>
      <c r="G58" s="7">
        <v>165</v>
      </c>
      <c r="H58" s="8">
        <f>SUM('PACC - SNCC.F.053 (4)'!D58:G58)</f>
        <v>774</v>
      </c>
      <c r="I58" s="9">
        <v>13</v>
      </c>
      <c r="J58" s="9">
        <f>H58*I58</f>
        <v>10062</v>
      </c>
      <c r="K58" s="9">
        <f t="shared" si="5"/>
        <v>10790</v>
      </c>
      <c r="L58" s="34" t="s">
        <v>17</v>
      </c>
      <c r="M58" s="37" t="s">
        <v>796</v>
      </c>
      <c r="N58" s="9"/>
      <c r="O58" s="7"/>
      <c r="P58" s="45">
        <f t="shared" si="1"/>
        <v>3211</v>
      </c>
      <c r="Q58" s="45">
        <f t="shared" si="2"/>
        <v>1950</v>
      </c>
      <c r="R58" s="45">
        <f t="shared" si="3"/>
        <v>2756</v>
      </c>
      <c r="S58" s="45">
        <f t="shared" si="4"/>
        <v>2145</v>
      </c>
      <c r="T58" s="5" t="s">
        <v>73</v>
      </c>
      <c r="W58" s="13"/>
    </row>
    <row r="59" spans="1:23" x14ac:dyDescent="0.25">
      <c r="A59" s="7" t="s">
        <v>184</v>
      </c>
      <c r="B59" s="7" t="s">
        <v>530</v>
      </c>
      <c r="C59" s="37" t="s">
        <v>785</v>
      </c>
      <c r="D59" s="7">
        <v>21</v>
      </c>
      <c r="E59" s="7">
        <v>20</v>
      </c>
      <c r="F59" s="7">
        <v>15</v>
      </c>
      <c r="G59" s="7">
        <v>14</v>
      </c>
      <c r="H59" s="8">
        <f>SUM('PACC - SNCC.F.053 (4)'!D59:G59)</f>
        <v>70</v>
      </c>
      <c r="I59" s="9">
        <v>10.4</v>
      </c>
      <c r="J59" s="9">
        <f>H59*I59</f>
        <v>728</v>
      </c>
      <c r="K59" s="9"/>
      <c r="L59" s="34" t="s">
        <v>17</v>
      </c>
      <c r="M59" s="37" t="s">
        <v>796</v>
      </c>
      <c r="N59" s="9"/>
      <c r="O59" s="7"/>
      <c r="P59" s="45">
        <f t="shared" si="1"/>
        <v>218.4</v>
      </c>
      <c r="Q59" s="45">
        <f t="shared" si="2"/>
        <v>208</v>
      </c>
      <c r="R59" s="45">
        <f t="shared" si="3"/>
        <v>156</v>
      </c>
      <c r="S59" s="45">
        <f t="shared" si="4"/>
        <v>145.6</v>
      </c>
      <c r="T59" s="5" t="s">
        <v>74</v>
      </c>
      <c r="W59" s="13"/>
    </row>
    <row r="60" spans="1:23" x14ac:dyDescent="0.25">
      <c r="A60" s="7" t="s">
        <v>185</v>
      </c>
      <c r="B60" s="7" t="s">
        <v>531</v>
      </c>
      <c r="C60" s="37" t="s">
        <v>785</v>
      </c>
      <c r="D60" s="7">
        <v>28</v>
      </c>
      <c r="E60" s="7">
        <v>8</v>
      </c>
      <c r="F60" s="7">
        <v>12</v>
      </c>
      <c r="G60" s="7">
        <v>0</v>
      </c>
      <c r="H60" s="8">
        <f>SUM('PACC - SNCC.F.053 (4)'!D60:G60)</f>
        <v>48</v>
      </c>
      <c r="I60" s="9">
        <v>840.16</v>
      </c>
      <c r="J60" s="9">
        <f>H60*I60</f>
        <v>40327.68</v>
      </c>
      <c r="K60" s="9">
        <f t="shared" si="5"/>
        <v>4951479.1600200003</v>
      </c>
      <c r="L60" s="34" t="s">
        <v>17</v>
      </c>
      <c r="M60" s="37"/>
      <c r="N60" s="9"/>
      <c r="O60" s="7"/>
      <c r="P60" s="45">
        <f t="shared" si="1"/>
        <v>23524.48</v>
      </c>
      <c r="Q60" s="45">
        <f t="shared" si="2"/>
        <v>6721.28</v>
      </c>
      <c r="R60" s="45">
        <f t="shared" si="3"/>
        <v>10081.92</v>
      </c>
      <c r="S60" s="45">
        <f t="shared" si="4"/>
        <v>0</v>
      </c>
      <c r="T60" s="5" t="s">
        <v>75</v>
      </c>
      <c r="W60" s="13"/>
    </row>
    <row r="61" spans="1:23" x14ac:dyDescent="0.25">
      <c r="A61" s="7" t="s">
        <v>185</v>
      </c>
      <c r="B61" s="7" t="s">
        <v>532</v>
      </c>
      <c r="C61" s="37" t="s">
        <v>785</v>
      </c>
      <c r="D61" s="7">
        <v>12</v>
      </c>
      <c r="E61" s="7">
        <v>7</v>
      </c>
      <c r="F61" s="7">
        <v>7</v>
      </c>
      <c r="G61" s="7">
        <v>0</v>
      </c>
      <c r="H61" s="8">
        <f>SUM('PACC - SNCC.F.053 (4)'!D61:G61)</f>
        <v>26</v>
      </c>
      <c r="I61" s="9">
        <v>1164.6600000000001</v>
      </c>
      <c r="J61" s="9">
        <f>H61*I61</f>
        <v>30281.160000000003</v>
      </c>
      <c r="K61" s="9"/>
      <c r="L61" s="34" t="s">
        <v>17</v>
      </c>
      <c r="M61" s="37"/>
      <c r="N61" s="9"/>
      <c r="O61" s="7"/>
      <c r="P61" s="45">
        <f t="shared" si="1"/>
        <v>13975.920000000002</v>
      </c>
      <c r="Q61" s="45">
        <f t="shared" si="2"/>
        <v>8152.6200000000008</v>
      </c>
      <c r="R61" s="45">
        <f t="shared" si="3"/>
        <v>8152.6200000000008</v>
      </c>
      <c r="S61" s="45">
        <f t="shared" si="4"/>
        <v>0</v>
      </c>
      <c r="T61" s="5" t="s">
        <v>76</v>
      </c>
      <c r="W61" s="13"/>
    </row>
    <row r="62" spans="1:23" x14ac:dyDescent="0.25">
      <c r="A62" s="7" t="s">
        <v>185</v>
      </c>
      <c r="B62" s="7" t="s">
        <v>537</v>
      </c>
      <c r="C62" s="37" t="s">
        <v>785</v>
      </c>
      <c r="D62" s="7">
        <v>6</v>
      </c>
      <c r="E62" s="7">
        <v>0</v>
      </c>
      <c r="F62" s="7">
        <v>0</v>
      </c>
      <c r="G62" s="7">
        <v>0</v>
      </c>
      <c r="H62" s="8">
        <f>SUM('PACC - SNCC.F.053 (4)'!D62:G62)</f>
        <v>6</v>
      </c>
      <c r="I62" s="9">
        <v>666166.26667000004</v>
      </c>
      <c r="J62" s="9">
        <f>H62*I62</f>
        <v>3996997.6000200002</v>
      </c>
      <c r="K62" s="9"/>
      <c r="L62" s="34" t="s">
        <v>20</v>
      </c>
      <c r="M62" s="37"/>
      <c r="N62" s="9"/>
      <c r="O62" s="7"/>
      <c r="P62" s="45">
        <f t="shared" si="1"/>
        <v>3996997.6000200002</v>
      </c>
      <c r="Q62" s="45">
        <f t="shared" si="2"/>
        <v>0</v>
      </c>
      <c r="R62" s="45">
        <f t="shared" si="3"/>
        <v>0</v>
      </c>
      <c r="S62" s="45">
        <f t="shared" si="4"/>
        <v>0</v>
      </c>
      <c r="T62" s="5" t="s">
        <v>77</v>
      </c>
      <c r="W62" s="13"/>
    </row>
    <row r="63" spans="1:23" x14ac:dyDescent="0.25">
      <c r="A63" s="29" t="s">
        <v>185</v>
      </c>
      <c r="B63" s="29" t="s">
        <v>659</v>
      </c>
      <c r="C63" s="39" t="s">
        <v>785</v>
      </c>
      <c r="D63" s="29">
        <v>4</v>
      </c>
      <c r="E63" s="29">
        <v>0</v>
      </c>
      <c r="F63" s="29">
        <v>0</v>
      </c>
      <c r="G63" s="29">
        <v>0</v>
      </c>
      <c r="H63" s="8">
        <f>SUM('PACC - SNCC.F.053 (4)'!D63:G63)</f>
        <v>4</v>
      </c>
      <c r="I63" s="31">
        <v>18048.099999999999</v>
      </c>
      <c r="J63" s="31">
        <f>+H63*I63</f>
        <v>72192.399999999994</v>
      </c>
      <c r="K63" s="9"/>
      <c r="L63" s="36" t="s">
        <v>20</v>
      </c>
      <c r="M63" s="39"/>
      <c r="N63" s="31"/>
      <c r="O63" s="32"/>
      <c r="P63" s="45">
        <f t="shared" si="1"/>
        <v>72192.399999999994</v>
      </c>
      <c r="Q63" s="45">
        <f t="shared" si="2"/>
        <v>0</v>
      </c>
      <c r="R63" s="45">
        <f t="shared" si="3"/>
        <v>0</v>
      </c>
      <c r="S63" s="45">
        <f t="shared" si="4"/>
        <v>0</v>
      </c>
      <c r="T63" s="5" t="s">
        <v>78</v>
      </c>
      <c r="W63" s="13"/>
    </row>
    <row r="64" spans="1:23" x14ac:dyDescent="0.25">
      <c r="A64" s="29" t="s">
        <v>185</v>
      </c>
      <c r="B64" s="29" t="s">
        <v>660</v>
      </c>
      <c r="C64" s="39" t="s">
        <v>785</v>
      </c>
      <c r="D64" s="29">
        <v>3</v>
      </c>
      <c r="E64" s="29">
        <v>0</v>
      </c>
      <c r="F64" s="29">
        <v>0</v>
      </c>
      <c r="G64" s="29">
        <v>0</v>
      </c>
      <c r="H64" s="8">
        <f>SUM('PACC - SNCC.F.053 (4)'!D64:G64)</f>
        <v>3</v>
      </c>
      <c r="I64" s="31">
        <v>45000</v>
      </c>
      <c r="J64" s="31">
        <f>+H64*I64</f>
        <v>135000</v>
      </c>
      <c r="K64" s="9"/>
      <c r="L64" s="36" t="s">
        <v>24</v>
      </c>
      <c r="M64" s="39"/>
      <c r="N64" s="31"/>
      <c r="O64" s="32"/>
      <c r="P64" s="45">
        <f t="shared" si="1"/>
        <v>135000</v>
      </c>
      <c r="Q64" s="45">
        <f t="shared" si="2"/>
        <v>0</v>
      </c>
      <c r="R64" s="45">
        <f t="shared" si="3"/>
        <v>0</v>
      </c>
      <c r="S64" s="45">
        <f t="shared" si="4"/>
        <v>0</v>
      </c>
      <c r="T64" s="5" t="s">
        <v>79</v>
      </c>
      <c r="W64" s="13"/>
    </row>
    <row r="65" spans="1:23" x14ac:dyDescent="0.25">
      <c r="A65" s="29" t="s">
        <v>185</v>
      </c>
      <c r="B65" s="29" t="s">
        <v>681</v>
      </c>
      <c r="C65" s="39" t="s">
        <v>785</v>
      </c>
      <c r="D65" s="29">
        <v>15</v>
      </c>
      <c r="E65" s="29">
        <v>0</v>
      </c>
      <c r="F65" s="29">
        <v>0</v>
      </c>
      <c r="G65" s="29">
        <v>0</v>
      </c>
      <c r="H65" s="8">
        <f>SUM('PACC - SNCC.F.053 (4)'!D65:G65)</f>
        <v>15</v>
      </c>
      <c r="I65" s="31">
        <v>45000</v>
      </c>
      <c r="J65" s="31">
        <f>+H65*I65</f>
        <v>675000</v>
      </c>
      <c r="K65" s="9"/>
      <c r="L65" s="36" t="s">
        <v>24</v>
      </c>
      <c r="M65" s="39" t="s">
        <v>796</v>
      </c>
      <c r="N65" s="31"/>
      <c r="O65" s="32"/>
      <c r="P65" s="45">
        <f t="shared" si="1"/>
        <v>675000</v>
      </c>
      <c r="Q65" s="45">
        <f t="shared" si="2"/>
        <v>0</v>
      </c>
      <c r="R65" s="45">
        <f t="shared" si="3"/>
        <v>0</v>
      </c>
      <c r="S65" s="45">
        <f t="shared" si="4"/>
        <v>0</v>
      </c>
      <c r="T65" s="5" t="s">
        <v>80</v>
      </c>
      <c r="W65" s="13"/>
    </row>
    <row r="66" spans="1:23" x14ac:dyDescent="0.25">
      <c r="A66" s="29" t="s">
        <v>185</v>
      </c>
      <c r="B66" s="29" t="s">
        <v>737</v>
      </c>
      <c r="C66" s="39" t="s">
        <v>785</v>
      </c>
      <c r="D66" s="29">
        <v>1</v>
      </c>
      <c r="E66" s="29">
        <v>1</v>
      </c>
      <c r="F66" s="29">
        <v>0</v>
      </c>
      <c r="G66" s="29">
        <v>0</v>
      </c>
      <c r="H66" s="8">
        <f>SUM('PACC - SNCC.F.053 (4)'!D66:G66)</f>
        <v>2</v>
      </c>
      <c r="I66" s="31">
        <v>840.16</v>
      </c>
      <c r="J66" s="31">
        <f>+H66*I66</f>
        <v>1680.32</v>
      </c>
      <c r="K66" s="9"/>
      <c r="L66" s="36" t="s">
        <v>17</v>
      </c>
      <c r="M66" s="39"/>
      <c r="N66" s="31"/>
      <c r="O66" s="32"/>
      <c r="P66" s="45">
        <f t="shared" si="1"/>
        <v>840.16</v>
      </c>
      <c r="Q66" s="45">
        <f t="shared" si="2"/>
        <v>840.16</v>
      </c>
      <c r="R66" s="45">
        <f t="shared" si="3"/>
        <v>0</v>
      </c>
      <c r="S66" s="45">
        <f t="shared" si="4"/>
        <v>0</v>
      </c>
      <c r="T66" s="5" t="s">
        <v>81</v>
      </c>
      <c r="W66" s="13"/>
    </row>
    <row r="67" spans="1:23" x14ac:dyDescent="0.25">
      <c r="A67" s="7" t="s">
        <v>187</v>
      </c>
      <c r="B67" s="7" t="s">
        <v>533</v>
      </c>
      <c r="C67" s="37" t="s">
        <v>785</v>
      </c>
      <c r="D67" s="7">
        <v>1</v>
      </c>
      <c r="E67" s="7">
        <v>0</v>
      </c>
      <c r="F67" s="7">
        <v>0</v>
      </c>
      <c r="G67" s="7">
        <v>0</v>
      </c>
      <c r="H67" s="8">
        <f>SUM('PACC - SNCC.F.053 (4)'!D67:G67)</f>
        <v>1</v>
      </c>
      <c r="I67" s="9">
        <v>689858.79</v>
      </c>
      <c r="J67" s="9">
        <f>H67*I67</f>
        <v>689858.79</v>
      </c>
      <c r="K67" s="9">
        <f t="shared" si="5"/>
        <v>11975000</v>
      </c>
      <c r="L67" s="34" t="s">
        <v>24</v>
      </c>
      <c r="M67" s="37"/>
      <c r="N67" s="9"/>
      <c r="O67" s="7"/>
      <c r="P67" s="45">
        <f t="shared" si="1"/>
        <v>689858.79</v>
      </c>
      <c r="Q67" s="45">
        <f t="shared" si="2"/>
        <v>0</v>
      </c>
      <c r="R67" s="45">
        <f t="shared" si="3"/>
        <v>0</v>
      </c>
      <c r="S67" s="45">
        <f t="shared" si="4"/>
        <v>0</v>
      </c>
      <c r="T67" s="5" t="s">
        <v>82</v>
      </c>
      <c r="W67" s="13"/>
    </row>
    <row r="68" spans="1:23" x14ac:dyDescent="0.25">
      <c r="A68" s="7" t="s">
        <v>187</v>
      </c>
      <c r="B68" s="7" t="s">
        <v>592</v>
      </c>
      <c r="C68" s="37" t="s">
        <v>789</v>
      </c>
      <c r="D68" s="7">
        <v>1</v>
      </c>
      <c r="E68" s="7">
        <v>0</v>
      </c>
      <c r="F68" s="7">
        <v>0</v>
      </c>
      <c r="G68" s="7">
        <v>0</v>
      </c>
      <c r="H68" s="8">
        <f>SUM('PACC - SNCC.F.053 (4)'!D68:G68)</f>
        <v>1</v>
      </c>
      <c r="I68" s="9">
        <v>3000000</v>
      </c>
      <c r="J68" s="9">
        <f t="shared" ref="J68:J77" si="7">+H68*I68</f>
        <v>3000000</v>
      </c>
      <c r="K68" s="9"/>
      <c r="L68" s="34" t="s">
        <v>24</v>
      </c>
      <c r="M68" s="37"/>
      <c r="N68" s="9"/>
      <c r="O68" s="7"/>
      <c r="P68" s="45">
        <f t="shared" si="1"/>
        <v>3000000</v>
      </c>
      <c r="Q68" s="45">
        <f t="shared" si="2"/>
        <v>0</v>
      </c>
      <c r="R68" s="45">
        <f t="shared" si="3"/>
        <v>0</v>
      </c>
      <c r="S68" s="45">
        <f t="shared" si="4"/>
        <v>0</v>
      </c>
      <c r="T68" s="5" t="s">
        <v>83</v>
      </c>
      <c r="W68" s="13"/>
    </row>
    <row r="69" spans="1:23" x14ac:dyDescent="0.25">
      <c r="A69" s="29" t="s">
        <v>187</v>
      </c>
      <c r="B69" s="29" t="s">
        <v>667</v>
      </c>
      <c r="C69" s="39" t="s">
        <v>785</v>
      </c>
      <c r="D69" s="29">
        <v>3</v>
      </c>
      <c r="E69" s="29">
        <v>0</v>
      </c>
      <c r="F69" s="29">
        <v>0</v>
      </c>
      <c r="G69" s="29">
        <v>0</v>
      </c>
      <c r="H69" s="8">
        <f>SUM('PACC - SNCC.F.053 (4)'!D69:G69)</f>
        <v>3</v>
      </c>
      <c r="I69" s="31">
        <v>45000</v>
      </c>
      <c r="J69" s="31">
        <f t="shared" si="7"/>
        <v>135000</v>
      </c>
      <c r="K69" s="9"/>
      <c r="L69" s="36" t="s">
        <v>24</v>
      </c>
      <c r="M69" s="39"/>
      <c r="N69" s="31"/>
      <c r="O69" s="32"/>
      <c r="P69" s="45">
        <f t="shared" si="1"/>
        <v>135000</v>
      </c>
      <c r="Q69" s="45">
        <f t="shared" si="2"/>
        <v>0</v>
      </c>
      <c r="R69" s="45">
        <f t="shared" si="3"/>
        <v>0</v>
      </c>
      <c r="S69" s="45">
        <f t="shared" si="4"/>
        <v>0</v>
      </c>
      <c r="T69" s="5" t="s">
        <v>84</v>
      </c>
      <c r="W69" s="13"/>
    </row>
    <row r="70" spans="1:23" x14ac:dyDescent="0.25">
      <c r="A70" s="27" t="s">
        <v>187</v>
      </c>
      <c r="B70" s="27" t="s">
        <v>668</v>
      </c>
      <c r="C70" s="38" t="s">
        <v>785</v>
      </c>
      <c r="D70" s="27">
        <v>1</v>
      </c>
      <c r="E70" s="27">
        <v>0</v>
      </c>
      <c r="F70" s="27">
        <v>0</v>
      </c>
      <c r="G70" s="27">
        <v>0</v>
      </c>
      <c r="H70" s="8">
        <f>SUM('PACC - SNCC.F.053 (4)'!D70:G70)</f>
        <v>1</v>
      </c>
      <c r="I70" s="28">
        <v>2963176.71</v>
      </c>
      <c r="J70" s="28">
        <f t="shared" si="7"/>
        <v>2963176.71</v>
      </c>
      <c r="K70" s="9"/>
      <c r="L70" s="35" t="s">
        <v>24</v>
      </c>
      <c r="M70" s="38"/>
      <c r="N70" s="28"/>
      <c r="O70" s="33"/>
      <c r="P70" s="45">
        <f t="shared" si="1"/>
        <v>2963176.71</v>
      </c>
      <c r="Q70" s="45">
        <f t="shared" si="2"/>
        <v>0</v>
      </c>
      <c r="R70" s="45">
        <f t="shared" si="3"/>
        <v>0</v>
      </c>
      <c r="S70" s="45">
        <f t="shared" si="4"/>
        <v>0</v>
      </c>
      <c r="T70" s="5" t="s">
        <v>85</v>
      </c>
      <c r="W70" s="13"/>
    </row>
    <row r="71" spans="1:23" x14ac:dyDescent="0.25">
      <c r="A71" s="27" t="s">
        <v>187</v>
      </c>
      <c r="B71" s="27" t="s">
        <v>733</v>
      </c>
      <c r="C71" s="38" t="s">
        <v>785</v>
      </c>
      <c r="D71" s="27">
        <v>0</v>
      </c>
      <c r="E71" s="27">
        <v>10</v>
      </c>
      <c r="F71" s="27">
        <v>0</v>
      </c>
      <c r="G71" s="27">
        <v>0</v>
      </c>
      <c r="H71" s="8">
        <f>SUM('PACC - SNCC.F.053 (4)'!D71:G71)</f>
        <v>10</v>
      </c>
      <c r="I71" s="28">
        <v>20000</v>
      </c>
      <c r="J71" s="28">
        <f t="shared" si="7"/>
        <v>200000</v>
      </c>
      <c r="K71" s="9"/>
      <c r="L71" s="35"/>
      <c r="M71" s="38"/>
      <c r="N71" s="28"/>
      <c r="O71" s="33"/>
      <c r="P71" s="45">
        <f t="shared" si="1"/>
        <v>0</v>
      </c>
      <c r="Q71" s="45">
        <f t="shared" si="2"/>
        <v>200000</v>
      </c>
      <c r="R71" s="45">
        <f t="shared" si="3"/>
        <v>0</v>
      </c>
      <c r="S71" s="45">
        <f t="shared" si="4"/>
        <v>0</v>
      </c>
      <c r="T71" s="5" t="s">
        <v>86</v>
      </c>
      <c r="W71" s="13"/>
    </row>
    <row r="72" spans="1:23" x14ac:dyDescent="0.25">
      <c r="A72" s="27" t="s">
        <v>187</v>
      </c>
      <c r="B72" s="27" t="s">
        <v>734</v>
      </c>
      <c r="C72" s="38" t="s">
        <v>785</v>
      </c>
      <c r="D72" s="27">
        <v>1</v>
      </c>
      <c r="E72" s="27">
        <v>0</v>
      </c>
      <c r="F72" s="27">
        <v>0</v>
      </c>
      <c r="G72" s="27">
        <v>0</v>
      </c>
      <c r="H72" s="8">
        <f>SUM('PACC - SNCC.F.053 (4)'!D72:G72)</f>
        <v>1</v>
      </c>
      <c r="I72" s="28">
        <v>135482</v>
      </c>
      <c r="J72" s="28">
        <f t="shared" si="7"/>
        <v>135482</v>
      </c>
      <c r="K72" s="9"/>
      <c r="L72" s="35"/>
      <c r="M72" s="38"/>
      <c r="N72" s="28"/>
      <c r="O72" s="33"/>
      <c r="P72" s="45">
        <f t="shared" si="1"/>
        <v>135482</v>
      </c>
      <c r="Q72" s="45">
        <f t="shared" si="2"/>
        <v>0</v>
      </c>
      <c r="R72" s="45">
        <f t="shared" si="3"/>
        <v>0</v>
      </c>
      <c r="S72" s="45">
        <f t="shared" si="4"/>
        <v>0</v>
      </c>
      <c r="T72" s="5" t="s">
        <v>87</v>
      </c>
      <c r="W72" s="13"/>
    </row>
    <row r="73" spans="1:23" x14ac:dyDescent="0.25">
      <c r="A73" s="29" t="s">
        <v>187</v>
      </c>
      <c r="B73" s="29" t="s">
        <v>736</v>
      </c>
      <c r="C73" s="39" t="s">
        <v>785</v>
      </c>
      <c r="D73" s="29">
        <v>5</v>
      </c>
      <c r="E73" s="29">
        <v>0</v>
      </c>
      <c r="F73" s="29">
        <v>0</v>
      </c>
      <c r="G73" s="29">
        <v>0</v>
      </c>
      <c r="H73" s="8">
        <f>SUM('PACC - SNCC.F.053 (4)'!D73:G73)</f>
        <v>5</v>
      </c>
      <c r="I73" s="31">
        <v>27096.5</v>
      </c>
      <c r="J73" s="31">
        <f t="shared" si="7"/>
        <v>135482.5</v>
      </c>
      <c r="K73" s="9"/>
      <c r="L73" s="36"/>
      <c r="M73" s="39"/>
      <c r="N73" s="31"/>
      <c r="O73" s="32"/>
      <c r="P73" s="45">
        <f t="shared" si="1"/>
        <v>135482.5</v>
      </c>
      <c r="Q73" s="45">
        <f t="shared" si="2"/>
        <v>0</v>
      </c>
      <c r="R73" s="45">
        <f t="shared" si="3"/>
        <v>0</v>
      </c>
      <c r="S73" s="45">
        <f t="shared" si="4"/>
        <v>0</v>
      </c>
      <c r="T73" s="5" t="s">
        <v>88</v>
      </c>
      <c r="W73" s="13"/>
    </row>
    <row r="74" spans="1:23" x14ac:dyDescent="0.25">
      <c r="A74" s="29" t="s">
        <v>187</v>
      </c>
      <c r="B74" s="29" t="s">
        <v>743</v>
      </c>
      <c r="C74" s="39" t="s">
        <v>785</v>
      </c>
      <c r="D74" s="29">
        <v>0</v>
      </c>
      <c r="E74" s="29">
        <v>3</v>
      </c>
      <c r="F74" s="29">
        <v>3</v>
      </c>
      <c r="G74" s="29">
        <v>0</v>
      </c>
      <c r="H74" s="8">
        <f>SUM('PACC - SNCC.F.053 (4)'!D74:G74)</f>
        <v>6</v>
      </c>
      <c r="I74" s="31">
        <v>36000</v>
      </c>
      <c r="J74" s="31">
        <f t="shared" si="7"/>
        <v>216000</v>
      </c>
      <c r="K74" s="9"/>
      <c r="L74" s="36"/>
      <c r="M74" s="39"/>
      <c r="N74" s="31"/>
      <c r="O74" s="32"/>
      <c r="P74" s="45">
        <f t="shared" si="1"/>
        <v>0</v>
      </c>
      <c r="Q74" s="45">
        <f t="shared" si="2"/>
        <v>108000</v>
      </c>
      <c r="R74" s="45">
        <f t="shared" si="3"/>
        <v>108000</v>
      </c>
      <c r="S74" s="45">
        <f t="shared" si="4"/>
        <v>0</v>
      </c>
      <c r="T74" s="5" t="s">
        <v>89</v>
      </c>
      <c r="W74" s="13"/>
    </row>
    <row r="75" spans="1:23" x14ac:dyDescent="0.25">
      <c r="A75" s="29" t="s">
        <v>187</v>
      </c>
      <c r="B75" s="29" t="s">
        <v>749</v>
      </c>
      <c r="C75" s="39" t="s">
        <v>785</v>
      </c>
      <c r="D75" s="29">
        <v>1</v>
      </c>
      <c r="E75" s="29">
        <v>0</v>
      </c>
      <c r="F75" s="29">
        <v>0</v>
      </c>
      <c r="G75" s="29">
        <v>0</v>
      </c>
      <c r="H75" s="8">
        <f>SUM('PACC - SNCC.F.053 (4)'!D75:G75)</f>
        <v>1</v>
      </c>
      <c r="I75" s="31">
        <v>1000000</v>
      </c>
      <c r="J75" s="31">
        <f t="shared" si="7"/>
        <v>1000000</v>
      </c>
      <c r="K75" s="9"/>
      <c r="L75" s="36"/>
      <c r="M75" s="39"/>
      <c r="N75" s="31"/>
      <c r="O75" s="32"/>
      <c r="P75" s="45">
        <f t="shared" ref="P75:P138" si="8">+D75*I75</f>
        <v>1000000</v>
      </c>
      <c r="Q75" s="45">
        <f t="shared" ref="Q75:Q138" si="9">+E75*I75</f>
        <v>0</v>
      </c>
      <c r="R75" s="45">
        <f t="shared" ref="R75:R138" si="10">+F75*I75</f>
        <v>0</v>
      </c>
      <c r="S75" s="45">
        <f t="shared" ref="S75:S138" si="11">+G75*I75</f>
        <v>0</v>
      </c>
      <c r="T75" s="5" t="s">
        <v>90</v>
      </c>
      <c r="W75" s="13"/>
    </row>
    <row r="76" spans="1:23" x14ac:dyDescent="0.25">
      <c r="A76" s="7" t="s">
        <v>187</v>
      </c>
      <c r="B76" s="29" t="s">
        <v>760</v>
      </c>
      <c r="C76" s="39" t="s">
        <v>785</v>
      </c>
      <c r="D76" s="29">
        <v>1</v>
      </c>
      <c r="E76" s="29">
        <v>0</v>
      </c>
      <c r="F76" s="29">
        <v>0</v>
      </c>
      <c r="G76" s="29">
        <v>0</v>
      </c>
      <c r="H76" s="8">
        <f>SUM('PACC - SNCC.F.053 (4)'!D76:G76)</f>
        <v>1</v>
      </c>
      <c r="I76" s="31">
        <v>500000</v>
      </c>
      <c r="J76" s="31">
        <f t="shared" si="7"/>
        <v>500000</v>
      </c>
      <c r="K76" s="9"/>
      <c r="L76" s="36"/>
      <c r="M76" s="39"/>
      <c r="N76" s="31"/>
      <c r="O76" s="32"/>
      <c r="P76" s="45">
        <f t="shared" si="8"/>
        <v>500000</v>
      </c>
      <c r="Q76" s="45">
        <f t="shared" si="9"/>
        <v>0</v>
      </c>
      <c r="R76" s="45">
        <f t="shared" si="10"/>
        <v>0</v>
      </c>
      <c r="S76" s="45">
        <f t="shared" si="11"/>
        <v>0</v>
      </c>
      <c r="T76" s="5" t="s">
        <v>91</v>
      </c>
      <c r="W76" s="13"/>
    </row>
    <row r="77" spans="1:23" x14ac:dyDescent="0.25">
      <c r="A77" s="7" t="s">
        <v>187</v>
      </c>
      <c r="B77" s="29" t="s">
        <v>758</v>
      </c>
      <c r="C77" s="39" t="s">
        <v>785</v>
      </c>
      <c r="D77" s="29">
        <v>1</v>
      </c>
      <c r="E77" s="29">
        <v>0</v>
      </c>
      <c r="F77" s="29">
        <v>0</v>
      </c>
      <c r="G77" s="29">
        <v>0</v>
      </c>
      <c r="H77" s="8">
        <f>SUM('PACC - SNCC.F.053 (4)'!D77:G77)</f>
        <v>1</v>
      </c>
      <c r="I77" s="31">
        <v>3000000</v>
      </c>
      <c r="J77" s="31">
        <f t="shared" si="7"/>
        <v>3000000</v>
      </c>
      <c r="K77" s="9"/>
      <c r="L77" s="36"/>
      <c r="M77" s="39"/>
      <c r="N77" s="31"/>
      <c r="O77" s="32"/>
      <c r="P77" s="45">
        <f t="shared" si="8"/>
        <v>3000000</v>
      </c>
      <c r="Q77" s="45">
        <f t="shared" si="9"/>
        <v>0</v>
      </c>
      <c r="R77" s="45">
        <f t="shared" si="10"/>
        <v>0</v>
      </c>
      <c r="S77" s="45">
        <f t="shared" si="11"/>
        <v>0</v>
      </c>
      <c r="T77" s="5" t="s">
        <v>92</v>
      </c>
      <c r="W77" s="13"/>
    </row>
    <row r="78" spans="1:23" x14ac:dyDescent="0.25">
      <c r="A78" s="7" t="s">
        <v>188</v>
      </c>
      <c r="B78" s="7" t="s">
        <v>534</v>
      </c>
      <c r="C78" s="37" t="s">
        <v>785</v>
      </c>
      <c r="D78" s="7">
        <v>1</v>
      </c>
      <c r="E78" s="7">
        <v>0</v>
      </c>
      <c r="F78" s="7">
        <v>0</v>
      </c>
      <c r="G78" s="7">
        <v>0</v>
      </c>
      <c r="H78" s="8">
        <f>SUM('PACC - SNCC.F.053 (4)'!D78:G78)</f>
        <v>1</v>
      </c>
      <c r="I78" s="9">
        <v>1882.0999999999997</v>
      </c>
      <c r="J78" s="9">
        <f t="shared" ref="J78:J89" si="12">H78*I78</f>
        <v>1882.0999999999997</v>
      </c>
      <c r="K78" s="9">
        <f t="shared" ref="K78:K103" si="13">SUMIF($A$11:$A$308,A78,$J$11:$J$308)</f>
        <v>1265514.679792</v>
      </c>
      <c r="L78" s="34" t="s">
        <v>17</v>
      </c>
      <c r="M78" s="37"/>
      <c r="N78" s="9"/>
      <c r="O78" s="7"/>
      <c r="P78" s="45">
        <f t="shared" si="8"/>
        <v>1882.0999999999997</v>
      </c>
      <c r="Q78" s="45">
        <f t="shared" si="9"/>
        <v>0</v>
      </c>
      <c r="R78" s="45">
        <f t="shared" si="10"/>
        <v>0</v>
      </c>
      <c r="S78" s="45">
        <f t="shared" si="11"/>
        <v>0</v>
      </c>
      <c r="T78" s="5" t="s">
        <v>93</v>
      </c>
      <c r="W78" s="13"/>
    </row>
    <row r="79" spans="1:23" x14ac:dyDescent="0.25">
      <c r="A79" s="7" t="s">
        <v>188</v>
      </c>
      <c r="B79" s="7" t="s">
        <v>535</v>
      </c>
      <c r="C79" s="37" t="s">
        <v>785</v>
      </c>
      <c r="D79" s="7">
        <v>4</v>
      </c>
      <c r="E79" s="7">
        <v>3</v>
      </c>
      <c r="F79" s="7">
        <v>3</v>
      </c>
      <c r="G79" s="7">
        <v>3</v>
      </c>
      <c r="H79" s="8">
        <f>SUM('PACC - SNCC.F.053 (4)'!D79:G79)</f>
        <v>13</v>
      </c>
      <c r="I79" s="9">
        <v>590</v>
      </c>
      <c r="J79" s="9">
        <f t="shared" si="12"/>
        <v>7670</v>
      </c>
      <c r="K79" s="9"/>
      <c r="L79" s="34" t="s">
        <v>17</v>
      </c>
      <c r="M79" s="37"/>
      <c r="N79" s="9"/>
      <c r="O79" s="7"/>
      <c r="P79" s="45">
        <f t="shared" si="8"/>
        <v>2360</v>
      </c>
      <c r="Q79" s="45">
        <f t="shared" si="9"/>
        <v>1770</v>
      </c>
      <c r="R79" s="45">
        <f t="shared" si="10"/>
        <v>1770</v>
      </c>
      <c r="S79" s="45">
        <f t="shared" si="11"/>
        <v>1770</v>
      </c>
      <c r="T79" s="5" t="s">
        <v>94</v>
      </c>
      <c r="W79" s="13"/>
    </row>
    <row r="80" spans="1:23" x14ac:dyDescent="0.25">
      <c r="A80" s="7" t="s">
        <v>188</v>
      </c>
      <c r="B80" s="7" t="s">
        <v>539</v>
      </c>
      <c r="C80" s="37" t="s">
        <v>785</v>
      </c>
      <c r="D80" s="7">
        <v>6</v>
      </c>
      <c r="E80" s="7">
        <v>5</v>
      </c>
      <c r="F80" s="7">
        <v>5</v>
      </c>
      <c r="G80" s="7">
        <v>5</v>
      </c>
      <c r="H80" s="8">
        <f>SUM('PACC - SNCC.F.053 (4)'!D80:G80)</f>
        <v>21</v>
      </c>
      <c r="I80" s="9">
        <v>554.6</v>
      </c>
      <c r="J80" s="9">
        <f t="shared" si="12"/>
        <v>11646.6</v>
      </c>
      <c r="K80" s="9"/>
      <c r="L80" s="34" t="s">
        <v>17</v>
      </c>
      <c r="M80" s="37"/>
      <c r="N80" s="9"/>
      <c r="O80" s="7"/>
      <c r="P80" s="45">
        <f t="shared" si="8"/>
        <v>3327.6000000000004</v>
      </c>
      <c r="Q80" s="45">
        <f t="shared" si="9"/>
        <v>2773</v>
      </c>
      <c r="R80" s="45">
        <f t="shared" si="10"/>
        <v>2773</v>
      </c>
      <c r="S80" s="45">
        <f t="shared" si="11"/>
        <v>2773</v>
      </c>
      <c r="T80" s="5" t="s">
        <v>95</v>
      </c>
      <c r="W80" s="13"/>
    </row>
    <row r="81" spans="1:23" x14ac:dyDescent="0.25">
      <c r="A81" s="7" t="s">
        <v>188</v>
      </c>
      <c r="B81" s="7" t="s">
        <v>540</v>
      </c>
      <c r="C81" s="37" t="s">
        <v>785</v>
      </c>
      <c r="D81" s="7">
        <v>18</v>
      </c>
      <c r="E81" s="7">
        <v>6</v>
      </c>
      <c r="F81" s="7">
        <v>3</v>
      </c>
      <c r="G81" s="7">
        <v>5</v>
      </c>
      <c r="H81" s="8">
        <f>SUM('PACC - SNCC.F.053 (4)'!D81:G81)</f>
        <v>32</v>
      </c>
      <c r="I81" s="9">
        <v>35.4</v>
      </c>
      <c r="J81" s="9">
        <f t="shared" si="12"/>
        <v>1132.8</v>
      </c>
      <c r="K81" s="9"/>
      <c r="L81" s="34" t="s">
        <v>17</v>
      </c>
      <c r="M81" s="37"/>
      <c r="N81" s="9"/>
      <c r="O81" s="7"/>
      <c r="P81" s="45">
        <f t="shared" si="8"/>
        <v>637.19999999999993</v>
      </c>
      <c r="Q81" s="45">
        <f t="shared" si="9"/>
        <v>212.39999999999998</v>
      </c>
      <c r="R81" s="45">
        <f t="shared" si="10"/>
        <v>106.19999999999999</v>
      </c>
      <c r="S81" s="45">
        <f t="shared" si="11"/>
        <v>177</v>
      </c>
      <c r="T81" s="5" t="s">
        <v>96</v>
      </c>
      <c r="W81" s="13"/>
    </row>
    <row r="82" spans="1:23" x14ac:dyDescent="0.25">
      <c r="A82" s="7" t="s">
        <v>188</v>
      </c>
      <c r="B82" s="7" t="s">
        <v>543</v>
      </c>
      <c r="C82" s="37" t="s">
        <v>785</v>
      </c>
      <c r="D82" s="7">
        <v>3</v>
      </c>
      <c r="E82" s="7">
        <v>3</v>
      </c>
      <c r="F82" s="7">
        <v>2</v>
      </c>
      <c r="G82" s="7">
        <v>1</v>
      </c>
      <c r="H82" s="8">
        <f>SUM('PACC - SNCC.F.053 (4)'!D82:G82)</f>
        <v>9</v>
      </c>
      <c r="I82" s="9">
        <v>8507.7999999999993</v>
      </c>
      <c r="J82" s="9">
        <f t="shared" si="12"/>
        <v>76570.2</v>
      </c>
      <c r="K82" s="9"/>
      <c r="L82" s="34" t="s">
        <v>17</v>
      </c>
      <c r="M82" s="37"/>
      <c r="N82" s="9"/>
      <c r="O82" s="7"/>
      <c r="P82" s="45">
        <f t="shared" si="8"/>
        <v>25523.399999999998</v>
      </c>
      <c r="Q82" s="45">
        <f t="shared" si="9"/>
        <v>25523.399999999998</v>
      </c>
      <c r="R82" s="45">
        <f t="shared" si="10"/>
        <v>17015.599999999999</v>
      </c>
      <c r="S82" s="45">
        <f t="shared" si="11"/>
        <v>8507.7999999999993</v>
      </c>
      <c r="T82" s="5" t="s">
        <v>97</v>
      </c>
      <c r="W82" s="13"/>
    </row>
    <row r="83" spans="1:23" x14ac:dyDescent="0.25">
      <c r="A83" s="7" t="s">
        <v>188</v>
      </c>
      <c r="B83" s="7" t="s">
        <v>545</v>
      </c>
      <c r="C83" s="37" t="s">
        <v>785</v>
      </c>
      <c r="D83" s="7">
        <v>2</v>
      </c>
      <c r="E83" s="7">
        <v>1</v>
      </c>
      <c r="F83" s="7">
        <v>2</v>
      </c>
      <c r="G83" s="7">
        <v>1</v>
      </c>
      <c r="H83" s="8">
        <f>SUM('PACC - SNCC.F.053 (4)'!D83:G83)</f>
        <v>6</v>
      </c>
      <c r="I83" s="9">
        <v>8507.7999999999993</v>
      </c>
      <c r="J83" s="9">
        <f t="shared" si="12"/>
        <v>51046.799999999996</v>
      </c>
      <c r="K83" s="9"/>
      <c r="L83" s="34" t="s">
        <v>17</v>
      </c>
      <c r="M83" s="37"/>
      <c r="N83" s="9"/>
      <c r="O83" s="7"/>
      <c r="P83" s="45">
        <f t="shared" si="8"/>
        <v>17015.599999999999</v>
      </c>
      <c r="Q83" s="45">
        <f t="shared" si="9"/>
        <v>8507.7999999999993</v>
      </c>
      <c r="R83" s="45">
        <f t="shared" si="10"/>
        <v>17015.599999999999</v>
      </c>
      <c r="S83" s="45">
        <f t="shared" si="11"/>
        <v>8507.7999999999993</v>
      </c>
      <c r="T83" s="5" t="s">
        <v>98</v>
      </c>
      <c r="W83" s="13"/>
    </row>
    <row r="84" spans="1:23" x14ac:dyDescent="0.25">
      <c r="A84" s="7" t="s">
        <v>188</v>
      </c>
      <c r="B84" s="7" t="s">
        <v>555</v>
      </c>
      <c r="C84" s="37" t="s">
        <v>785</v>
      </c>
      <c r="D84" s="7">
        <v>1</v>
      </c>
      <c r="E84" s="7">
        <v>1</v>
      </c>
      <c r="F84" s="7">
        <v>1</v>
      </c>
      <c r="G84" s="7">
        <v>1</v>
      </c>
      <c r="H84" s="8">
        <f>SUM('PACC - SNCC.F.053 (4)'!D84:G84)</f>
        <v>4</v>
      </c>
      <c r="I84" s="9">
        <v>8507.7999999999993</v>
      </c>
      <c r="J84" s="9">
        <f t="shared" si="12"/>
        <v>34031.199999999997</v>
      </c>
      <c r="K84" s="9"/>
      <c r="L84" s="34" t="s">
        <v>17</v>
      </c>
      <c r="M84" s="37"/>
      <c r="N84" s="9"/>
      <c r="O84" s="7"/>
      <c r="P84" s="45">
        <f t="shared" si="8"/>
        <v>8507.7999999999993</v>
      </c>
      <c r="Q84" s="45">
        <f t="shared" si="9"/>
        <v>8507.7999999999993</v>
      </c>
      <c r="R84" s="45">
        <f t="shared" si="10"/>
        <v>8507.7999999999993</v>
      </c>
      <c r="S84" s="45">
        <f t="shared" si="11"/>
        <v>8507.7999999999993</v>
      </c>
      <c r="T84" s="5" t="s">
        <v>99</v>
      </c>
      <c r="W84" s="13"/>
    </row>
    <row r="85" spans="1:23" x14ac:dyDescent="0.25">
      <c r="A85" s="7" t="s">
        <v>188</v>
      </c>
      <c r="B85" s="7" t="s">
        <v>556</v>
      </c>
      <c r="C85" s="37" t="s">
        <v>785</v>
      </c>
      <c r="D85" s="7">
        <v>7</v>
      </c>
      <c r="E85" s="7">
        <v>6</v>
      </c>
      <c r="F85" s="7">
        <v>5</v>
      </c>
      <c r="G85" s="7">
        <v>7</v>
      </c>
      <c r="H85" s="8">
        <f>SUM('PACC - SNCC.F.053 (4)'!D85:G85)</f>
        <v>25</v>
      </c>
      <c r="I85" s="9">
        <v>8507.7999999999993</v>
      </c>
      <c r="J85" s="9">
        <f t="shared" si="12"/>
        <v>212694.99999999997</v>
      </c>
      <c r="K85" s="9"/>
      <c r="L85" s="34" t="s">
        <v>17</v>
      </c>
      <c r="M85" s="37"/>
      <c r="N85" s="9"/>
      <c r="O85" s="7"/>
      <c r="P85" s="45">
        <f t="shared" si="8"/>
        <v>59554.599999999991</v>
      </c>
      <c r="Q85" s="45">
        <f t="shared" si="9"/>
        <v>51046.799999999996</v>
      </c>
      <c r="R85" s="45">
        <f t="shared" si="10"/>
        <v>42539</v>
      </c>
      <c r="S85" s="45">
        <f t="shared" si="11"/>
        <v>59554.599999999991</v>
      </c>
      <c r="T85" s="5" t="s">
        <v>100</v>
      </c>
      <c r="W85" s="13"/>
    </row>
    <row r="86" spans="1:23" x14ac:dyDescent="0.25">
      <c r="A86" s="7" t="s">
        <v>188</v>
      </c>
      <c r="B86" s="7" t="s">
        <v>557</v>
      </c>
      <c r="C86" s="37" t="s">
        <v>785</v>
      </c>
      <c r="D86" s="7">
        <v>3</v>
      </c>
      <c r="E86" s="7">
        <v>3</v>
      </c>
      <c r="F86" s="7">
        <v>3</v>
      </c>
      <c r="G86" s="7">
        <v>3</v>
      </c>
      <c r="H86" s="8">
        <f>SUM('PACC - SNCC.F.053 (4)'!D86:G86)</f>
        <v>12</v>
      </c>
      <c r="I86" s="9">
        <v>5225.7383159999999</v>
      </c>
      <c r="J86" s="9">
        <f t="shared" si="12"/>
        <v>62708.859792000003</v>
      </c>
      <c r="K86" s="9"/>
      <c r="L86" s="34" t="s">
        <v>17</v>
      </c>
      <c r="M86" s="37"/>
      <c r="N86" s="9"/>
      <c r="O86" s="7"/>
      <c r="P86" s="45">
        <f t="shared" si="8"/>
        <v>15677.214948000001</v>
      </c>
      <c r="Q86" s="45">
        <f t="shared" si="9"/>
        <v>15677.214948000001</v>
      </c>
      <c r="R86" s="45">
        <f t="shared" si="10"/>
        <v>15677.214948000001</v>
      </c>
      <c r="S86" s="45">
        <f t="shared" si="11"/>
        <v>15677.214948000001</v>
      </c>
      <c r="T86" s="5" t="s">
        <v>101</v>
      </c>
      <c r="W86" s="13"/>
    </row>
    <row r="87" spans="1:23" x14ac:dyDescent="0.25">
      <c r="A87" s="7" t="s">
        <v>188</v>
      </c>
      <c r="B87" s="7" t="s">
        <v>558</v>
      </c>
      <c r="C87" s="37" t="s">
        <v>785</v>
      </c>
      <c r="D87" s="7">
        <v>2</v>
      </c>
      <c r="E87" s="7">
        <v>1</v>
      </c>
      <c r="F87" s="7">
        <v>1</v>
      </c>
      <c r="G87" s="7">
        <v>1</v>
      </c>
      <c r="H87" s="8">
        <f>SUM('PACC - SNCC.F.053 (4)'!D87:G87)</f>
        <v>5</v>
      </c>
      <c r="I87" s="9">
        <v>9735</v>
      </c>
      <c r="J87" s="9">
        <f t="shared" si="12"/>
        <v>48675</v>
      </c>
      <c r="K87" s="9"/>
      <c r="L87" s="34" t="s">
        <v>17</v>
      </c>
      <c r="M87" s="37"/>
      <c r="N87" s="9"/>
      <c r="O87" s="7"/>
      <c r="P87" s="45">
        <f t="shared" si="8"/>
        <v>19470</v>
      </c>
      <c r="Q87" s="45">
        <f t="shared" si="9"/>
        <v>9735</v>
      </c>
      <c r="R87" s="45">
        <f t="shared" si="10"/>
        <v>9735</v>
      </c>
      <c r="S87" s="45">
        <f t="shared" si="11"/>
        <v>9735</v>
      </c>
      <c r="T87" s="5" t="s">
        <v>102</v>
      </c>
      <c r="W87" s="13"/>
    </row>
    <row r="88" spans="1:23" x14ac:dyDescent="0.25">
      <c r="A88" s="7" t="s">
        <v>188</v>
      </c>
      <c r="B88" s="7" t="s">
        <v>559</v>
      </c>
      <c r="C88" s="37" t="s">
        <v>785</v>
      </c>
      <c r="D88" s="7">
        <v>1</v>
      </c>
      <c r="E88" s="7">
        <v>0</v>
      </c>
      <c r="F88" s="7">
        <v>0</v>
      </c>
      <c r="G88" s="7">
        <v>0</v>
      </c>
      <c r="H88" s="8">
        <f>SUM('PACC - SNCC.F.053 (4)'!D88:G88)</f>
        <v>1</v>
      </c>
      <c r="I88" s="9">
        <v>9735</v>
      </c>
      <c r="J88" s="9">
        <f t="shared" si="12"/>
        <v>9735</v>
      </c>
      <c r="K88" s="9"/>
      <c r="L88" s="34" t="s">
        <v>17</v>
      </c>
      <c r="M88" s="37"/>
      <c r="N88" s="9"/>
      <c r="O88" s="7"/>
      <c r="P88" s="45">
        <f t="shared" si="8"/>
        <v>9735</v>
      </c>
      <c r="Q88" s="45">
        <f t="shared" si="9"/>
        <v>0</v>
      </c>
      <c r="R88" s="45">
        <f t="shared" si="10"/>
        <v>0</v>
      </c>
      <c r="S88" s="45">
        <f t="shared" si="11"/>
        <v>0</v>
      </c>
      <c r="T88" s="5" t="s">
        <v>103</v>
      </c>
      <c r="W88" s="13"/>
    </row>
    <row r="89" spans="1:23" x14ac:dyDescent="0.25">
      <c r="A89" s="7" t="s">
        <v>188</v>
      </c>
      <c r="B89" s="7" t="s">
        <v>560</v>
      </c>
      <c r="C89" s="37" t="s">
        <v>785</v>
      </c>
      <c r="D89" s="7">
        <v>6</v>
      </c>
      <c r="E89" s="7">
        <v>3</v>
      </c>
      <c r="F89" s="7">
        <v>5</v>
      </c>
      <c r="G89" s="7">
        <v>1</v>
      </c>
      <c r="H89" s="8">
        <f>SUM('PACC - SNCC.F.053 (4)'!D89:G89)</f>
        <v>15</v>
      </c>
      <c r="I89" s="9">
        <v>9735</v>
      </c>
      <c r="J89" s="9">
        <f t="shared" si="12"/>
        <v>146025</v>
      </c>
      <c r="K89" s="9"/>
      <c r="L89" s="34" t="s">
        <v>17</v>
      </c>
      <c r="M89" s="37"/>
      <c r="N89" s="9"/>
      <c r="O89" s="7"/>
      <c r="P89" s="45">
        <f t="shared" si="8"/>
        <v>58410</v>
      </c>
      <c r="Q89" s="45">
        <f t="shared" si="9"/>
        <v>29205</v>
      </c>
      <c r="R89" s="45">
        <f t="shared" si="10"/>
        <v>48675</v>
      </c>
      <c r="S89" s="45">
        <f t="shared" si="11"/>
        <v>9735</v>
      </c>
      <c r="T89" s="5" t="s">
        <v>104</v>
      </c>
      <c r="W89" s="13"/>
    </row>
    <row r="90" spans="1:23" x14ac:dyDescent="0.25">
      <c r="A90" s="7" t="s">
        <v>188</v>
      </c>
      <c r="B90" s="7" t="s">
        <v>598</v>
      </c>
      <c r="C90" s="37" t="s">
        <v>785</v>
      </c>
      <c r="D90" s="7">
        <v>1</v>
      </c>
      <c r="E90" s="7">
        <v>4</v>
      </c>
      <c r="F90" s="7">
        <v>4</v>
      </c>
      <c r="G90" s="7">
        <v>0</v>
      </c>
      <c r="H90" s="8">
        <f>SUM('PACC - SNCC.F.053 (4)'!D90:G90)</f>
        <v>9</v>
      </c>
      <c r="I90" s="9">
        <v>1486.8</v>
      </c>
      <c r="J90" s="9">
        <f t="shared" ref="J90:J97" si="14">+H90*I90</f>
        <v>13381.199999999999</v>
      </c>
      <c r="K90" s="9"/>
      <c r="L90" s="34" t="s">
        <v>17</v>
      </c>
      <c r="M90" s="37"/>
      <c r="N90" s="9"/>
      <c r="O90" s="7"/>
      <c r="P90" s="45">
        <f t="shared" si="8"/>
        <v>1486.8</v>
      </c>
      <c r="Q90" s="45">
        <f t="shared" si="9"/>
        <v>5947.2</v>
      </c>
      <c r="R90" s="45">
        <f t="shared" si="10"/>
        <v>5947.2</v>
      </c>
      <c r="S90" s="45">
        <f t="shared" si="11"/>
        <v>0</v>
      </c>
      <c r="T90" s="5" t="s">
        <v>105</v>
      </c>
      <c r="W90" s="13"/>
    </row>
    <row r="91" spans="1:23" x14ac:dyDescent="0.25">
      <c r="A91" s="29" t="s">
        <v>188</v>
      </c>
      <c r="B91" s="29" t="s">
        <v>658</v>
      </c>
      <c r="C91" s="39" t="s">
        <v>785</v>
      </c>
      <c r="D91" s="29">
        <v>1</v>
      </c>
      <c r="E91" s="29">
        <v>1</v>
      </c>
      <c r="F91" s="29">
        <v>1</v>
      </c>
      <c r="G91" s="29">
        <v>0</v>
      </c>
      <c r="H91" s="8">
        <f>SUM('PACC - SNCC.F.053 (4)'!D91:G91)</f>
        <v>3</v>
      </c>
      <c r="I91" s="31">
        <v>814.2</v>
      </c>
      <c r="J91" s="31">
        <f t="shared" si="14"/>
        <v>2442.6000000000004</v>
      </c>
      <c r="K91" s="9"/>
      <c r="L91" s="36" t="s">
        <v>17</v>
      </c>
      <c r="M91" s="39"/>
      <c r="N91" s="31"/>
      <c r="O91" s="32"/>
      <c r="P91" s="45">
        <f t="shared" si="8"/>
        <v>814.2</v>
      </c>
      <c r="Q91" s="45">
        <f t="shared" si="9"/>
        <v>814.2</v>
      </c>
      <c r="R91" s="45">
        <f t="shared" si="10"/>
        <v>814.2</v>
      </c>
      <c r="S91" s="45">
        <f t="shared" si="11"/>
        <v>0</v>
      </c>
      <c r="T91" s="5" t="s">
        <v>106</v>
      </c>
      <c r="W91" s="13"/>
    </row>
    <row r="92" spans="1:23" x14ac:dyDescent="0.25">
      <c r="A92" s="29" t="s">
        <v>188</v>
      </c>
      <c r="B92" s="29" t="s">
        <v>687</v>
      </c>
      <c r="C92" s="39" t="s">
        <v>785</v>
      </c>
      <c r="D92" s="29">
        <v>1</v>
      </c>
      <c r="E92" s="29">
        <v>1</v>
      </c>
      <c r="F92" s="29">
        <v>1</v>
      </c>
      <c r="G92" s="29">
        <v>1</v>
      </c>
      <c r="H92" s="8">
        <f>SUM('PACC - SNCC.F.053 (4)'!D92:G92)</f>
        <v>4</v>
      </c>
      <c r="I92" s="31">
        <v>15000</v>
      </c>
      <c r="J92" s="31">
        <f t="shared" si="14"/>
        <v>60000</v>
      </c>
      <c r="K92" s="9"/>
      <c r="L92" s="36" t="s">
        <v>17</v>
      </c>
      <c r="M92" s="39"/>
      <c r="N92" s="31"/>
      <c r="O92" s="32"/>
      <c r="P92" s="45">
        <f t="shared" si="8"/>
        <v>15000</v>
      </c>
      <c r="Q92" s="45">
        <f t="shared" si="9"/>
        <v>15000</v>
      </c>
      <c r="R92" s="45">
        <f t="shared" si="10"/>
        <v>15000</v>
      </c>
      <c r="S92" s="45">
        <f t="shared" si="11"/>
        <v>15000</v>
      </c>
      <c r="T92" s="5" t="s">
        <v>107</v>
      </c>
      <c r="W92" s="13"/>
    </row>
    <row r="93" spans="1:23" x14ac:dyDescent="0.25">
      <c r="A93" s="29" t="s">
        <v>188</v>
      </c>
      <c r="B93" s="29" t="s">
        <v>692</v>
      </c>
      <c r="C93" s="39" t="s">
        <v>785</v>
      </c>
      <c r="D93" s="29">
        <v>2</v>
      </c>
      <c r="E93" s="29">
        <v>1</v>
      </c>
      <c r="F93" s="29">
        <v>2</v>
      </c>
      <c r="G93" s="29">
        <v>1</v>
      </c>
      <c r="H93" s="8">
        <f>SUM('PACC - SNCC.F.053 (4)'!D93:G93)</f>
        <v>6</v>
      </c>
      <c r="I93" s="31">
        <v>15000</v>
      </c>
      <c r="J93" s="31">
        <f t="shared" si="14"/>
        <v>90000</v>
      </c>
      <c r="K93" s="9"/>
      <c r="L93" s="36" t="s">
        <v>17</v>
      </c>
      <c r="M93" s="39"/>
      <c r="N93" s="31"/>
      <c r="O93" s="32"/>
      <c r="P93" s="45">
        <f t="shared" si="8"/>
        <v>30000</v>
      </c>
      <c r="Q93" s="45">
        <f t="shared" si="9"/>
        <v>15000</v>
      </c>
      <c r="R93" s="45">
        <f t="shared" si="10"/>
        <v>30000</v>
      </c>
      <c r="S93" s="45">
        <f t="shared" si="11"/>
        <v>15000</v>
      </c>
      <c r="T93" s="5" t="s">
        <v>108</v>
      </c>
      <c r="W93" s="13"/>
    </row>
    <row r="94" spans="1:23" x14ac:dyDescent="0.25">
      <c r="A94" s="29" t="s">
        <v>188</v>
      </c>
      <c r="B94" s="29" t="s">
        <v>735</v>
      </c>
      <c r="C94" s="39" t="s">
        <v>785</v>
      </c>
      <c r="D94" s="29">
        <v>6</v>
      </c>
      <c r="E94" s="29">
        <v>6</v>
      </c>
      <c r="F94" s="29">
        <v>6</v>
      </c>
      <c r="G94" s="29">
        <v>6</v>
      </c>
      <c r="H94" s="8">
        <f>SUM('PACC - SNCC.F.053 (4)'!D94:G94)</f>
        <v>24</v>
      </c>
      <c r="I94" s="31">
        <v>15000</v>
      </c>
      <c r="J94" s="31">
        <f t="shared" si="14"/>
        <v>360000</v>
      </c>
      <c r="K94" s="9"/>
      <c r="L94" s="36"/>
      <c r="M94" s="39"/>
      <c r="N94" s="31"/>
      <c r="O94" s="32"/>
      <c r="P94" s="45">
        <f t="shared" si="8"/>
        <v>90000</v>
      </c>
      <c r="Q94" s="45">
        <f t="shared" si="9"/>
        <v>90000</v>
      </c>
      <c r="R94" s="45">
        <f t="shared" si="10"/>
        <v>90000</v>
      </c>
      <c r="S94" s="45">
        <f t="shared" si="11"/>
        <v>90000</v>
      </c>
      <c r="T94" s="5" t="s">
        <v>109</v>
      </c>
      <c r="W94" s="13"/>
    </row>
    <row r="95" spans="1:23" x14ac:dyDescent="0.25">
      <c r="A95" s="29" t="s">
        <v>188</v>
      </c>
      <c r="B95" s="29" t="s">
        <v>738</v>
      </c>
      <c r="C95" s="39" t="s">
        <v>785</v>
      </c>
      <c r="D95" s="29">
        <v>1</v>
      </c>
      <c r="E95" s="29">
        <v>0</v>
      </c>
      <c r="F95" s="29">
        <v>0</v>
      </c>
      <c r="G95" s="29">
        <v>0</v>
      </c>
      <c r="H95" s="8">
        <f>SUM('PACC - SNCC.F.053 (4)'!D95:G95)</f>
        <v>1</v>
      </c>
      <c r="I95" s="31">
        <v>6872.32</v>
      </c>
      <c r="J95" s="31">
        <f t="shared" si="14"/>
        <v>6872.32</v>
      </c>
      <c r="K95" s="9"/>
      <c r="L95" s="36" t="s">
        <v>17</v>
      </c>
      <c r="M95" s="39"/>
      <c r="N95" s="31"/>
      <c r="O95" s="32"/>
      <c r="P95" s="45">
        <f t="shared" si="8"/>
        <v>6872.32</v>
      </c>
      <c r="Q95" s="45">
        <f t="shared" si="9"/>
        <v>0</v>
      </c>
      <c r="R95" s="45">
        <f t="shared" si="10"/>
        <v>0</v>
      </c>
      <c r="S95" s="45">
        <f t="shared" si="11"/>
        <v>0</v>
      </c>
      <c r="T95" s="5" t="s">
        <v>110</v>
      </c>
      <c r="W95" s="13"/>
    </row>
    <row r="96" spans="1:23" x14ac:dyDescent="0.25">
      <c r="A96" s="27" t="s">
        <v>188</v>
      </c>
      <c r="B96" s="27" t="s">
        <v>748</v>
      </c>
      <c r="C96" s="38" t="s">
        <v>785</v>
      </c>
      <c r="D96" s="27">
        <v>0</v>
      </c>
      <c r="E96" s="27">
        <v>1</v>
      </c>
      <c r="F96" s="27">
        <v>1</v>
      </c>
      <c r="G96" s="27">
        <v>0</v>
      </c>
      <c r="H96" s="8">
        <f>SUM('PACC - SNCC.F.053 (4)'!D96:G96)</f>
        <v>2</v>
      </c>
      <c r="I96" s="28">
        <v>26500</v>
      </c>
      <c r="J96" s="28">
        <f t="shared" si="14"/>
        <v>53000</v>
      </c>
      <c r="K96" s="9"/>
      <c r="L96" s="35" t="s">
        <v>17</v>
      </c>
      <c r="M96" s="38"/>
      <c r="N96" s="28"/>
      <c r="O96" s="33"/>
      <c r="P96" s="45">
        <f t="shared" si="8"/>
        <v>0</v>
      </c>
      <c r="Q96" s="45">
        <f t="shared" si="9"/>
        <v>26500</v>
      </c>
      <c r="R96" s="45">
        <f t="shared" si="10"/>
        <v>26500</v>
      </c>
      <c r="S96" s="45">
        <f t="shared" si="11"/>
        <v>0</v>
      </c>
      <c r="T96" s="5" t="s">
        <v>111</v>
      </c>
      <c r="W96" s="13"/>
    </row>
    <row r="97" spans="1:23" x14ac:dyDescent="0.25">
      <c r="A97" s="29" t="s">
        <v>188</v>
      </c>
      <c r="B97" s="29" t="s">
        <v>752</v>
      </c>
      <c r="C97" s="39" t="s">
        <v>785</v>
      </c>
      <c r="D97" s="29">
        <v>0</v>
      </c>
      <c r="E97" s="29">
        <v>0</v>
      </c>
      <c r="F97" s="29">
        <v>0</v>
      </c>
      <c r="G97" s="29">
        <v>2</v>
      </c>
      <c r="H97" s="8">
        <f>SUM('PACC - SNCC.F.053 (4)'!D97:G97)</f>
        <v>2</v>
      </c>
      <c r="I97" s="31">
        <v>8000</v>
      </c>
      <c r="J97" s="31">
        <f t="shared" si="14"/>
        <v>16000</v>
      </c>
      <c r="K97" s="9"/>
      <c r="L97" s="36"/>
      <c r="M97" s="39"/>
      <c r="N97" s="31"/>
      <c r="O97" s="32"/>
      <c r="P97" s="45">
        <f t="shared" si="8"/>
        <v>0</v>
      </c>
      <c r="Q97" s="45">
        <f t="shared" si="9"/>
        <v>0</v>
      </c>
      <c r="R97" s="45">
        <f t="shared" si="10"/>
        <v>0</v>
      </c>
      <c r="S97" s="45">
        <f t="shared" si="11"/>
        <v>16000</v>
      </c>
      <c r="T97" s="5" t="s">
        <v>112</v>
      </c>
      <c r="W97" s="13"/>
    </row>
    <row r="98" spans="1:23" x14ac:dyDescent="0.25">
      <c r="A98" s="7" t="s">
        <v>189</v>
      </c>
      <c r="B98" s="7" t="s">
        <v>500</v>
      </c>
      <c r="C98" s="37" t="s">
        <v>785</v>
      </c>
      <c r="D98" s="7">
        <v>0</v>
      </c>
      <c r="E98" s="7">
        <v>18</v>
      </c>
      <c r="F98" s="7">
        <v>18</v>
      </c>
      <c r="G98" s="7">
        <v>0</v>
      </c>
      <c r="H98" s="8">
        <f>SUM('PACC - SNCC.F.053 (4)'!D98:G98)</f>
        <v>36</v>
      </c>
      <c r="I98" s="9">
        <v>224.2</v>
      </c>
      <c r="J98" s="9">
        <f t="shared" ref="J98:J120" si="15">H98*I98</f>
        <v>8071.2</v>
      </c>
      <c r="K98" s="9">
        <f t="shared" si="13"/>
        <v>21775.800000000003</v>
      </c>
      <c r="L98" s="34" t="s">
        <v>17</v>
      </c>
      <c r="M98" s="37"/>
      <c r="N98" s="9"/>
      <c r="O98" s="7"/>
      <c r="P98" s="45">
        <f t="shared" si="8"/>
        <v>0</v>
      </c>
      <c r="Q98" s="45">
        <f t="shared" si="9"/>
        <v>4035.6</v>
      </c>
      <c r="R98" s="45">
        <f t="shared" si="10"/>
        <v>4035.6</v>
      </c>
      <c r="S98" s="45">
        <f t="shared" si="11"/>
        <v>0</v>
      </c>
      <c r="T98" s="5" t="s">
        <v>113</v>
      </c>
      <c r="W98" s="13"/>
    </row>
    <row r="99" spans="1:23" x14ac:dyDescent="0.25">
      <c r="A99" s="7" t="s">
        <v>189</v>
      </c>
      <c r="B99" s="7" t="s">
        <v>515</v>
      </c>
      <c r="C99" s="37" t="s">
        <v>785</v>
      </c>
      <c r="D99" s="7">
        <v>0</v>
      </c>
      <c r="E99" s="7">
        <v>0</v>
      </c>
      <c r="F99" s="7">
        <v>1</v>
      </c>
      <c r="G99" s="7">
        <v>0</v>
      </c>
      <c r="H99" s="8">
        <f>SUM('PACC - SNCC.F.053 (4)'!D99:G99)</f>
        <v>1</v>
      </c>
      <c r="I99" s="9">
        <v>3500</v>
      </c>
      <c r="J99" s="9">
        <f t="shared" si="15"/>
        <v>3500</v>
      </c>
      <c r="K99" s="9"/>
      <c r="L99" s="34" t="s">
        <v>17</v>
      </c>
      <c r="M99" s="37"/>
      <c r="N99" s="9"/>
      <c r="O99" s="7"/>
      <c r="P99" s="45">
        <f t="shared" si="8"/>
        <v>0</v>
      </c>
      <c r="Q99" s="45">
        <f t="shared" si="9"/>
        <v>0</v>
      </c>
      <c r="R99" s="45">
        <f t="shared" si="10"/>
        <v>3500</v>
      </c>
      <c r="S99" s="45">
        <f t="shared" si="11"/>
        <v>0</v>
      </c>
      <c r="T99" s="5" t="s">
        <v>114</v>
      </c>
      <c r="W99" s="13"/>
    </row>
    <row r="100" spans="1:23" x14ac:dyDescent="0.25">
      <c r="A100" s="7" t="s">
        <v>189</v>
      </c>
      <c r="B100" s="7" t="s">
        <v>561</v>
      </c>
      <c r="C100" s="37" t="s">
        <v>785</v>
      </c>
      <c r="D100" s="7">
        <v>16</v>
      </c>
      <c r="E100" s="7">
        <v>7</v>
      </c>
      <c r="F100" s="7">
        <v>7</v>
      </c>
      <c r="G100" s="7">
        <v>0</v>
      </c>
      <c r="H100" s="8">
        <f>SUM('PACC - SNCC.F.053 (4)'!D100:G100)</f>
        <v>30</v>
      </c>
      <c r="I100" s="9">
        <v>115.64</v>
      </c>
      <c r="J100" s="9">
        <f t="shared" si="15"/>
        <v>3469.2</v>
      </c>
      <c r="K100" s="9"/>
      <c r="L100" s="34" t="s">
        <v>17</v>
      </c>
      <c r="M100" s="37"/>
      <c r="N100" s="9"/>
      <c r="O100" s="7"/>
      <c r="P100" s="45">
        <f t="shared" si="8"/>
        <v>1850.24</v>
      </c>
      <c r="Q100" s="45">
        <f t="shared" si="9"/>
        <v>809.48</v>
      </c>
      <c r="R100" s="45">
        <f t="shared" si="10"/>
        <v>809.48</v>
      </c>
      <c r="S100" s="45">
        <f t="shared" si="11"/>
        <v>0</v>
      </c>
      <c r="T100" s="5" t="s">
        <v>115</v>
      </c>
      <c r="W100" s="13"/>
    </row>
    <row r="101" spans="1:23" x14ac:dyDescent="0.25">
      <c r="A101" s="7" t="s">
        <v>189</v>
      </c>
      <c r="B101" s="7" t="s">
        <v>563</v>
      </c>
      <c r="C101" s="37" t="s">
        <v>785</v>
      </c>
      <c r="D101" s="7">
        <v>26</v>
      </c>
      <c r="E101" s="7">
        <v>0</v>
      </c>
      <c r="F101" s="7">
        <v>0</v>
      </c>
      <c r="G101" s="7">
        <v>0</v>
      </c>
      <c r="H101" s="8">
        <f>SUM('PACC - SNCC.F.053 (4)'!D101:G101)</f>
        <v>26</v>
      </c>
      <c r="I101" s="9">
        <v>182.9</v>
      </c>
      <c r="J101" s="9">
        <f t="shared" si="15"/>
        <v>4755.4000000000005</v>
      </c>
      <c r="K101" s="9"/>
      <c r="L101" s="34" t="s">
        <v>17</v>
      </c>
      <c r="M101" s="37"/>
      <c r="N101" s="9"/>
      <c r="O101" s="7"/>
      <c r="P101" s="45">
        <f t="shared" si="8"/>
        <v>4755.4000000000005</v>
      </c>
      <c r="Q101" s="45">
        <f t="shared" si="9"/>
        <v>0</v>
      </c>
      <c r="R101" s="45">
        <f t="shared" si="10"/>
        <v>0</v>
      </c>
      <c r="S101" s="45">
        <f t="shared" si="11"/>
        <v>0</v>
      </c>
      <c r="T101" s="5" t="s">
        <v>116</v>
      </c>
      <c r="W101" s="13"/>
    </row>
    <row r="102" spans="1:23" x14ac:dyDescent="0.25">
      <c r="A102" s="7" t="s">
        <v>189</v>
      </c>
      <c r="B102" s="7" t="s">
        <v>564</v>
      </c>
      <c r="C102" s="37" t="s">
        <v>785</v>
      </c>
      <c r="D102" s="7">
        <v>3</v>
      </c>
      <c r="E102" s="7">
        <v>0</v>
      </c>
      <c r="F102" s="7">
        <v>0</v>
      </c>
      <c r="G102" s="7">
        <v>0</v>
      </c>
      <c r="H102" s="8">
        <f>SUM('PACC - SNCC.F.053 (4)'!D102:G102)</f>
        <v>3</v>
      </c>
      <c r="I102" s="9">
        <v>660</v>
      </c>
      <c r="J102" s="9">
        <f t="shared" si="15"/>
        <v>1980</v>
      </c>
      <c r="K102" s="9"/>
      <c r="L102" s="34" t="s">
        <v>17</v>
      </c>
      <c r="M102" s="37"/>
      <c r="N102" s="9"/>
      <c r="O102" s="7"/>
      <c r="P102" s="45">
        <f t="shared" si="8"/>
        <v>1980</v>
      </c>
      <c r="Q102" s="45">
        <f t="shared" si="9"/>
        <v>0</v>
      </c>
      <c r="R102" s="45">
        <f t="shared" si="10"/>
        <v>0</v>
      </c>
      <c r="S102" s="45">
        <f t="shared" si="11"/>
        <v>0</v>
      </c>
      <c r="T102" s="5" t="s">
        <v>117</v>
      </c>
      <c r="W102" s="13"/>
    </row>
    <row r="103" spans="1:23" x14ac:dyDescent="0.25">
      <c r="A103" s="7" t="s">
        <v>190</v>
      </c>
      <c r="B103" s="7" t="s">
        <v>546</v>
      </c>
      <c r="C103" s="37" t="s">
        <v>785</v>
      </c>
      <c r="D103" s="7">
        <v>50</v>
      </c>
      <c r="E103" s="7">
        <v>0</v>
      </c>
      <c r="F103" s="7">
        <v>0</v>
      </c>
      <c r="G103" s="7">
        <v>0</v>
      </c>
      <c r="H103" s="8">
        <f>SUM('PACC - SNCC.F.053 (4)'!D103:G103)</f>
        <v>50</v>
      </c>
      <c r="I103" s="9">
        <v>1.7345999999999997</v>
      </c>
      <c r="J103" s="9">
        <f t="shared" si="15"/>
        <v>86.72999999999999</v>
      </c>
      <c r="K103" s="9">
        <f t="shared" si="13"/>
        <v>198768.32519999999</v>
      </c>
      <c r="L103" s="34" t="s">
        <v>17</v>
      </c>
      <c r="M103" s="37" t="s">
        <v>796</v>
      </c>
      <c r="N103" s="9"/>
      <c r="O103" s="7"/>
      <c r="P103" s="45">
        <f t="shared" si="8"/>
        <v>86.72999999999999</v>
      </c>
      <c r="Q103" s="45">
        <f t="shared" si="9"/>
        <v>0</v>
      </c>
      <c r="R103" s="45">
        <f t="shared" si="10"/>
        <v>0</v>
      </c>
      <c r="S103" s="45">
        <f t="shared" si="11"/>
        <v>0</v>
      </c>
      <c r="T103" s="5" t="s">
        <v>118</v>
      </c>
      <c r="W103" s="13"/>
    </row>
    <row r="104" spans="1:23" x14ac:dyDescent="0.25">
      <c r="A104" s="7" t="s">
        <v>190</v>
      </c>
      <c r="B104" s="7" t="s">
        <v>547</v>
      </c>
      <c r="C104" s="37" t="s">
        <v>785</v>
      </c>
      <c r="D104" s="7">
        <v>50</v>
      </c>
      <c r="E104" s="7">
        <v>0</v>
      </c>
      <c r="F104" s="7">
        <v>0</v>
      </c>
      <c r="G104" s="7">
        <v>0</v>
      </c>
      <c r="H104" s="8">
        <f>SUM('PACC - SNCC.F.053 (4)'!D104:G104)</f>
        <v>50</v>
      </c>
      <c r="I104" s="9">
        <v>2.5606</v>
      </c>
      <c r="J104" s="9">
        <f t="shared" si="15"/>
        <v>128.03</v>
      </c>
      <c r="K104" s="9"/>
      <c r="L104" s="34" t="s">
        <v>17</v>
      </c>
      <c r="M104" s="37" t="s">
        <v>796</v>
      </c>
      <c r="N104" s="9"/>
      <c r="O104" s="7"/>
      <c r="P104" s="45">
        <f t="shared" si="8"/>
        <v>128.03</v>
      </c>
      <c r="Q104" s="45">
        <f t="shared" si="9"/>
        <v>0</v>
      </c>
      <c r="R104" s="45">
        <f t="shared" si="10"/>
        <v>0</v>
      </c>
      <c r="S104" s="45">
        <f t="shared" si="11"/>
        <v>0</v>
      </c>
      <c r="T104" s="5" t="s">
        <v>119</v>
      </c>
      <c r="W104" s="13"/>
    </row>
    <row r="105" spans="1:23" x14ac:dyDescent="0.25">
      <c r="A105" s="7" t="s">
        <v>190</v>
      </c>
      <c r="B105" s="7" t="s">
        <v>548</v>
      </c>
      <c r="C105" s="37" t="s">
        <v>785</v>
      </c>
      <c r="D105" s="7">
        <v>50</v>
      </c>
      <c r="E105" s="7">
        <v>0</v>
      </c>
      <c r="F105" s="7">
        <v>0</v>
      </c>
      <c r="G105" s="7">
        <v>0</v>
      </c>
      <c r="H105" s="8">
        <f>SUM('PACC - SNCC.F.053 (4)'!D105:G105)</f>
        <v>50</v>
      </c>
      <c r="I105" s="9">
        <v>3.7760000000000002</v>
      </c>
      <c r="J105" s="9">
        <f t="shared" si="15"/>
        <v>188.8</v>
      </c>
      <c r="K105" s="9"/>
      <c r="L105" s="34" t="s">
        <v>17</v>
      </c>
      <c r="M105" s="37" t="s">
        <v>796</v>
      </c>
      <c r="N105" s="9"/>
      <c r="O105" s="7"/>
      <c r="P105" s="45">
        <f t="shared" si="8"/>
        <v>188.8</v>
      </c>
      <c r="Q105" s="45">
        <f t="shared" si="9"/>
        <v>0</v>
      </c>
      <c r="R105" s="45">
        <f t="shared" si="10"/>
        <v>0</v>
      </c>
      <c r="S105" s="45">
        <f t="shared" si="11"/>
        <v>0</v>
      </c>
      <c r="T105" s="5" t="s">
        <v>120</v>
      </c>
      <c r="W105" s="13"/>
    </row>
    <row r="106" spans="1:23" x14ac:dyDescent="0.25">
      <c r="A106" s="7" t="s">
        <v>190</v>
      </c>
      <c r="B106" s="7" t="s">
        <v>565</v>
      </c>
      <c r="C106" s="37" t="s">
        <v>785</v>
      </c>
      <c r="D106" s="7">
        <v>21</v>
      </c>
      <c r="E106" s="7">
        <v>5</v>
      </c>
      <c r="F106" s="7">
        <v>17</v>
      </c>
      <c r="G106" s="7">
        <v>0</v>
      </c>
      <c r="H106" s="8">
        <f>SUM('PACC - SNCC.F.053 (4)'!D106:G106)</f>
        <v>43</v>
      </c>
      <c r="I106" s="9">
        <v>22.42</v>
      </c>
      <c r="J106" s="9">
        <f t="shared" si="15"/>
        <v>964.06000000000006</v>
      </c>
      <c r="K106" s="9"/>
      <c r="L106" s="34" t="s">
        <v>17</v>
      </c>
      <c r="M106" s="37" t="s">
        <v>796</v>
      </c>
      <c r="N106" s="9"/>
      <c r="O106" s="7"/>
      <c r="P106" s="45">
        <f t="shared" si="8"/>
        <v>470.82000000000005</v>
      </c>
      <c r="Q106" s="45">
        <f t="shared" si="9"/>
        <v>112.10000000000001</v>
      </c>
      <c r="R106" s="45">
        <f t="shared" si="10"/>
        <v>381.14000000000004</v>
      </c>
      <c r="S106" s="45">
        <f t="shared" si="11"/>
        <v>0</v>
      </c>
      <c r="T106" s="5" t="s">
        <v>121</v>
      </c>
      <c r="W106" s="13"/>
    </row>
    <row r="107" spans="1:23" x14ac:dyDescent="0.25">
      <c r="A107" s="7" t="s">
        <v>190</v>
      </c>
      <c r="B107" s="7" t="s">
        <v>567</v>
      </c>
      <c r="C107" s="37" t="s">
        <v>785</v>
      </c>
      <c r="D107" s="7">
        <v>30</v>
      </c>
      <c r="E107" s="7">
        <v>1</v>
      </c>
      <c r="F107" s="7">
        <v>3</v>
      </c>
      <c r="G107" s="7">
        <v>1</v>
      </c>
      <c r="H107" s="8">
        <f>SUM('PACC - SNCC.F.053 (4)'!D107:G107)</f>
        <v>35</v>
      </c>
      <c r="I107" s="9">
        <v>29.5</v>
      </c>
      <c r="J107" s="9">
        <f t="shared" si="15"/>
        <v>1032.5</v>
      </c>
      <c r="K107" s="9"/>
      <c r="L107" s="34" t="s">
        <v>17</v>
      </c>
      <c r="M107" s="37" t="s">
        <v>796</v>
      </c>
      <c r="N107" s="9"/>
      <c r="O107" s="7"/>
      <c r="P107" s="45">
        <f t="shared" si="8"/>
        <v>885</v>
      </c>
      <c r="Q107" s="45">
        <f t="shared" si="9"/>
        <v>29.5</v>
      </c>
      <c r="R107" s="45">
        <f t="shared" si="10"/>
        <v>88.5</v>
      </c>
      <c r="S107" s="45">
        <f t="shared" si="11"/>
        <v>29.5</v>
      </c>
      <c r="T107" s="5" t="s">
        <v>122</v>
      </c>
    </row>
    <row r="108" spans="1:23" x14ac:dyDescent="0.25">
      <c r="A108" s="7" t="s">
        <v>190</v>
      </c>
      <c r="B108" s="7" t="s">
        <v>568</v>
      </c>
      <c r="C108" s="37" t="s">
        <v>790</v>
      </c>
      <c r="D108" s="7">
        <v>64</v>
      </c>
      <c r="E108" s="7">
        <v>10</v>
      </c>
      <c r="F108" s="7">
        <v>25</v>
      </c>
      <c r="G108" s="7">
        <v>9</v>
      </c>
      <c r="H108" s="8">
        <f>SUM('PACC - SNCC.F.053 (4)'!D108:G108)</f>
        <v>108</v>
      </c>
      <c r="I108" s="9">
        <v>1.3805999999999998</v>
      </c>
      <c r="J108" s="9">
        <f t="shared" si="15"/>
        <v>149.10479999999998</v>
      </c>
      <c r="K108" s="9"/>
      <c r="L108" s="34" t="s">
        <v>17</v>
      </c>
      <c r="M108" s="37" t="s">
        <v>796</v>
      </c>
      <c r="N108" s="9"/>
      <c r="O108" s="7"/>
      <c r="P108" s="45">
        <f t="shared" si="8"/>
        <v>88.358399999999989</v>
      </c>
      <c r="Q108" s="45">
        <f t="shared" si="9"/>
        <v>13.805999999999997</v>
      </c>
      <c r="R108" s="45">
        <f t="shared" si="10"/>
        <v>34.514999999999993</v>
      </c>
      <c r="S108" s="45">
        <f t="shared" si="11"/>
        <v>12.425399999999998</v>
      </c>
      <c r="T108" s="5" t="s">
        <v>123</v>
      </c>
    </row>
    <row r="109" spans="1:23" x14ac:dyDescent="0.25">
      <c r="A109" s="7" t="s">
        <v>190</v>
      </c>
      <c r="B109" s="7" t="s">
        <v>569</v>
      </c>
      <c r="C109" s="37" t="s">
        <v>790</v>
      </c>
      <c r="D109" s="7">
        <v>64</v>
      </c>
      <c r="E109" s="7">
        <v>16</v>
      </c>
      <c r="F109" s="7">
        <v>24</v>
      </c>
      <c r="G109" s="7">
        <v>9</v>
      </c>
      <c r="H109" s="8">
        <f>SUM('PACC - SNCC.F.053 (4)'!D109:G109)</f>
        <v>113</v>
      </c>
      <c r="I109" s="9">
        <v>2.0649999999999999</v>
      </c>
      <c r="J109" s="9">
        <f t="shared" si="15"/>
        <v>233.345</v>
      </c>
      <c r="K109" s="9"/>
      <c r="L109" s="34" t="s">
        <v>17</v>
      </c>
      <c r="M109" s="37" t="s">
        <v>796</v>
      </c>
      <c r="N109" s="9"/>
      <c r="O109" s="7"/>
      <c r="P109" s="45">
        <f t="shared" si="8"/>
        <v>132.16</v>
      </c>
      <c r="Q109" s="45">
        <f t="shared" si="9"/>
        <v>33.04</v>
      </c>
      <c r="R109" s="45">
        <f t="shared" si="10"/>
        <v>49.56</v>
      </c>
      <c r="S109" s="45">
        <f t="shared" si="11"/>
        <v>18.585000000000001</v>
      </c>
      <c r="T109" s="5" t="s">
        <v>124</v>
      </c>
    </row>
    <row r="110" spans="1:23" x14ac:dyDescent="0.25">
      <c r="A110" s="7" t="s">
        <v>190</v>
      </c>
      <c r="B110" s="7" t="s">
        <v>570</v>
      </c>
      <c r="C110" s="37" t="s">
        <v>790</v>
      </c>
      <c r="D110" s="7">
        <v>60</v>
      </c>
      <c r="E110" s="7">
        <v>13</v>
      </c>
      <c r="F110" s="7">
        <v>25</v>
      </c>
      <c r="G110" s="7">
        <v>8</v>
      </c>
      <c r="H110" s="8">
        <f>SUM('PACC - SNCC.F.053 (4)'!D110:G110)</f>
        <v>106</v>
      </c>
      <c r="I110" s="9">
        <v>6.8794000000000013</v>
      </c>
      <c r="J110" s="9">
        <f t="shared" si="15"/>
        <v>729.21640000000014</v>
      </c>
      <c r="K110" s="9"/>
      <c r="L110" s="34" t="s">
        <v>17</v>
      </c>
      <c r="M110" s="37" t="s">
        <v>796</v>
      </c>
      <c r="N110" s="9"/>
      <c r="O110" s="7"/>
      <c r="P110" s="45">
        <f t="shared" si="8"/>
        <v>412.76400000000007</v>
      </c>
      <c r="Q110" s="45">
        <f t="shared" si="9"/>
        <v>89.432200000000023</v>
      </c>
      <c r="R110" s="45">
        <f t="shared" si="10"/>
        <v>171.98500000000004</v>
      </c>
      <c r="S110" s="45">
        <f t="shared" si="11"/>
        <v>55.03520000000001</v>
      </c>
      <c r="T110" s="5" t="s">
        <v>125</v>
      </c>
    </row>
    <row r="111" spans="1:23" x14ac:dyDescent="0.25">
      <c r="A111" s="7" t="s">
        <v>190</v>
      </c>
      <c r="B111" s="7" t="s">
        <v>571</v>
      </c>
      <c r="C111" s="37" t="s">
        <v>785</v>
      </c>
      <c r="D111" s="7">
        <v>25</v>
      </c>
      <c r="E111" s="7">
        <v>2</v>
      </c>
      <c r="F111" s="7">
        <v>7</v>
      </c>
      <c r="G111" s="7">
        <v>2</v>
      </c>
      <c r="H111" s="8">
        <f>SUM('PACC - SNCC.F.053 (4)'!D111:G111)</f>
        <v>36</v>
      </c>
      <c r="I111" s="9">
        <v>11.8</v>
      </c>
      <c r="J111" s="9">
        <f t="shared" si="15"/>
        <v>424.8</v>
      </c>
      <c r="K111" s="9"/>
      <c r="L111" s="34" t="s">
        <v>17</v>
      </c>
      <c r="M111" s="37" t="s">
        <v>796</v>
      </c>
      <c r="N111" s="9"/>
      <c r="O111" s="7"/>
      <c r="P111" s="45">
        <f t="shared" si="8"/>
        <v>295</v>
      </c>
      <c r="Q111" s="45">
        <f t="shared" si="9"/>
        <v>23.6</v>
      </c>
      <c r="R111" s="45">
        <f t="shared" si="10"/>
        <v>82.600000000000009</v>
      </c>
      <c r="S111" s="45">
        <f t="shared" si="11"/>
        <v>23.6</v>
      </c>
      <c r="T111" s="5" t="s">
        <v>126</v>
      </c>
    </row>
    <row r="112" spans="1:23" x14ac:dyDescent="0.25">
      <c r="A112" s="7" t="s">
        <v>190</v>
      </c>
      <c r="B112" s="7" t="s">
        <v>572</v>
      </c>
      <c r="C112" s="37" t="s">
        <v>785</v>
      </c>
      <c r="D112" s="7">
        <v>5</v>
      </c>
      <c r="E112" s="7">
        <v>0</v>
      </c>
      <c r="F112" s="7">
        <v>1</v>
      </c>
      <c r="G112" s="7">
        <v>0</v>
      </c>
      <c r="H112" s="8">
        <f>SUM('PACC - SNCC.F.053 (4)'!D112:G112)</f>
        <v>6</v>
      </c>
      <c r="I112" s="9">
        <v>35.4</v>
      </c>
      <c r="J112" s="9">
        <f t="shared" si="15"/>
        <v>212.39999999999998</v>
      </c>
      <c r="K112" s="9"/>
      <c r="L112" s="34" t="s">
        <v>17</v>
      </c>
      <c r="M112" s="37" t="s">
        <v>796</v>
      </c>
      <c r="N112" s="9"/>
      <c r="O112" s="7"/>
      <c r="P112" s="45">
        <f t="shared" si="8"/>
        <v>177</v>
      </c>
      <c r="Q112" s="45">
        <f t="shared" si="9"/>
        <v>0</v>
      </c>
      <c r="R112" s="45">
        <f t="shared" si="10"/>
        <v>35.4</v>
      </c>
      <c r="S112" s="45">
        <f t="shared" si="11"/>
        <v>0</v>
      </c>
      <c r="T112" s="5" t="s">
        <v>127</v>
      </c>
    </row>
    <row r="113" spans="1:20" x14ac:dyDescent="0.25">
      <c r="A113" s="7" t="s">
        <v>190</v>
      </c>
      <c r="B113" s="7" t="s">
        <v>575</v>
      </c>
      <c r="C113" s="37" t="s">
        <v>785</v>
      </c>
      <c r="D113" s="7">
        <v>10</v>
      </c>
      <c r="E113" s="7">
        <v>5</v>
      </c>
      <c r="F113" s="7">
        <v>5</v>
      </c>
      <c r="G113" s="7">
        <v>0</v>
      </c>
      <c r="H113" s="8">
        <f>SUM('PACC - SNCC.F.053 (4)'!D113:G113)</f>
        <v>20</v>
      </c>
      <c r="I113" s="9">
        <v>78.239999999999995</v>
      </c>
      <c r="J113" s="9">
        <f t="shared" si="15"/>
        <v>1564.8</v>
      </c>
      <c r="K113" s="9"/>
      <c r="L113" s="34" t="s">
        <v>17</v>
      </c>
      <c r="M113" s="37" t="s">
        <v>796</v>
      </c>
      <c r="N113" s="9"/>
      <c r="O113" s="7"/>
      <c r="P113" s="45">
        <f t="shared" si="8"/>
        <v>782.4</v>
      </c>
      <c r="Q113" s="45">
        <f t="shared" si="9"/>
        <v>391.2</v>
      </c>
      <c r="R113" s="45">
        <f t="shared" si="10"/>
        <v>391.2</v>
      </c>
      <c r="S113" s="45">
        <f t="shared" si="11"/>
        <v>0</v>
      </c>
      <c r="T113" s="5" t="s">
        <v>128</v>
      </c>
    </row>
    <row r="114" spans="1:20" x14ac:dyDescent="0.25">
      <c r="A114" s="7" t="s">
        <v>190</v>
      </c>
      <c r="B114" s="7" t="s">
        <v>576</v>
      </c>
      <c r="C114" s="37" t="s">
        <v>785</v>
      </c>
      <c r="D114" s="7">
        <v>10</v>
      </c>
      <c r="E114" s="7">
        <v>5</v>
      </c>
      <c r="F114" s="7">
        <v>5</v>
      </c>
      <c r="G114" s="7">
        <v>1</v>
      </c>
      <c r="H114" s="8">
        <f>SUM('PACC - SNCC.F.053 (4)'!D114:G114)</f>
        <v>21</v>
      </c>
      <c r="I114" s="9">
        <v>100.3</v>
      </c>
      <c r="J114" s="9">
        <f t="shared" si="15"/>
        <v>2106.2999999999997</v>
      </c>
      <c r="K114" s="9"/>
      <c r="L114" s="34" t="s">
        <v>17</v>
      </c>
      <c r="M114" s="37" t="s">
        <v>796</v>
      </c>
      <c r="N114" s="9"/>
      <c r="O114" s="7"/>
      <c r="P114" s="45">
        <f t="shared" si="8"/>
        <v>1003</v>
      </c>
      <c r="Q114" s="45">
        <f t="shared" si="9"/>
        <v>501.5</v>
      </c>
      <c r="R114" s="45">
        <f t="shared" si="10"/>
        <v>501.5</v>
      </c>
      <c r="S114" s="45">
        <f t="shared" si="11"/>
        <v>100.3</v>
      </c>
      <c r="T114" s="5" t="s">
        <v>129</v>
      </c>
    </row>
    <row r="115" spans="1:20" x14ac:dyDescent="0.25">
      <c r="A115" s="7" t="s">
        <v>190</v>
      </c>
      <c r="B115" s="7" t="s">
        <v>577</v>
      </c>
      <c r="C115" s="37" t="s">
        <v>785</v>
      </c>
      <c r="D115" s="7">
        <v>14</v>
      </c>
      <c r="E115" s="7">
        <v>5</v>
      </c>
      <c r="F115" s="7">
        <v>6</v>
      </c>
      <c r="G115" s="7">
        <v>0</v>
      </c>
      <c r="H115" s="8">
        <f>SUM('PACC - SNCC.F.053 (4)'!D115:G115)</f>
        <v>25</v>
      </c>
      <c r="I115" s="9">
        <v>123.90000000000002</v>
      </c>
      <c r="J115" s="9">
        <f t="shared" si="15"/>
        <v>3097.5000000000005</v>
      </c>
      <c r="K115" s="9"/>
      <c r="L115" s="34" t="s">
        <v>17</v>
      </c>
      <c r="M115" s="37" t="s">
        <v>796</v>
      </c>
      <c r="N115" s="9"/>
      <c r="O115" s="7"/>
      <c r="P115" s="45">
        <f t="shared" si="8"/>
        <v>1734.6000000000004</v>
      </c>
      <c r="Q115" s="45">
        <f t="shared" si="9"/>
        <v>619.50000000000011</v>
      </c>
      <c r="R115" s="45">
        <f t="shared" si="10"/>
        <v>743.40000000000009</v>
      </c>
      <c r="S115" s="45">
        <f t="shared" si="11"/>
        <v>0</v>
      </c>
      <c r="T115" s="5" t="s">
        <v>130</v>
      </c>
    </row>
    <row r="116" spans="1:20" x14ac:dyDescent="0.25">
      <c r="A116" s="7" t="s">
        <v>190</v>
      </c>
      <c r="B116" s="7" t="s">
        <v>578</v>
      </c>
      <c r="C116" s="37" t="s">
        <v>785</v>
      </c>
      <c r="D116" s="7">
        <v>26</v>
      </c>
      <c r="E116" s="7">
        <v>8</v>
      </c>
      <c r="F116" s="7">
        <v>15</v>
      </c>
      <c r="G116" s="7">
        <v>8</v>
      </c>
      <c r="H116" s="8">
        <f>SUM('PACC - SNCC.F.053 (4)'!D116:G116)</f>
        <v>57</v>
      </c>
      <c r="I116" s="9">
        <v>129.80000000000001</v>
      </c>
      <c r="J116" s="9">
        <f t="shared" si="15"/>
        <v>7398.6</v>
      </c>
      <c r="K116" s="9"/>
      <c r="L116" s="34" t="s">
        <v>17</v>
      </c>
      <c r="M116" s="37" t="s">
        <v>796</v>
      </c>
      <c r="N116" s="9"/>
      <c r="O116" s="7"/>
      <c r="P116" s="45">
        <f t="shared" si="8"/>
        <v>3374.8</v>
      </c>
      <c r="Q116" s="45">
        <f t="shared" si="9"/>
        <v>1038.4000000000001</v>
      </c>
      <c r="R116" s="45">
        <f t="shared" si="10"/>
        <v>1947.0000000000002</v>
      </c>
      <c r="S116" s="45">
        <f t="shared" si="11"/>
        <v>1038.4000000000001</v>
      </c>
      <c r="T116" s="5" t="s">
        <v>131</v>
      </c>
    </row>
    <row r="117" spans="1:20" x14ac:dyDescent="0.25">
      <c r="A117" s="7" t="s">
        <v>190</v>
      </c>
      <c r="B117" s="7" t="s">
        <v>579</v>
      </c>
      <c r="C117" s="37" t="s">
        <v>785</v>
      </c>
      <c r="D117" s="7">
        <v>32</v>
      </c>
      <c r="E117" s="7">
        <v>12</v>
      </c>
      <c r="F117" s="7">
        <v>16</v>
      </c>
      <c r="G117" s="7">
        <v>8</v>
      </c>
      <c r="H117" s="8">
        <f>SUM('PACC - SNCC.F.053 (4)'!D117:G117)</f>
        <v>68</v>
      </c>
      <c r="I117" s="9">
        <v>182.9</v>
      </c>
      <c r="J117" s="9">
        <f t="shared" si="15"/>
        <v>12437.2</v>
      </c>
      <c r="K117" s="9"/>
      <c r="L117" s="34" t="s">
        <v>17</v>
      </c>
      <c r="M117" s="37" t="s">
        <v>796</v>
      </c>
      <c r="N117" s="9"/>
      <c r="O117" s="7"/>
      <c r="P117" s="45">
        <f t="shared" si="8"/>
        <v>5852.8</v>
      </c>
      <c r="Q117" s="45">
        <f t="shared" si="9"/>
        <v>2194.8000000000002</v>
      </c>
      <c r="R117" s="45">
        <f t="shared" si="10"/>
        <v>2926.4</v>
      </c>
      <c r="S117" s="45">
        <f t="shared" si="11"/>
        <v>1463.2</v>
      </c>
      <c r="T117" s="5" t="s">
        <v>132</v>
      </c>
    </row>
    <row r="118" spans="1:20" x14ac:dyDescent="0.25">
      <c r="A118" s="7" t="s">
        <v>190</v>
      </c>
      <c r="B118" s="7" t="s">
        <v>580</v>
      </c>
      <c r="C118" s="37" t="s">
        <v>785</v>
      </c>
      <c r="D118" s="7">
        <v>64</v>
      </c>
      <c r="E118" s="7">
        <v>20</v>
      </c>
      <c r="F118" s="7">
        <v>20</v>
      </c>
      <c r="G118" s="7">
        <v>0</v>
      </c>
      <c r="H118" s="8">
        <f>SUM('PACC - SNCC.F.053 (4)'!D118:G118)</f>
        <v>104</v>
      </c>
      <c r="I118" s="9">
        <v>47.79</v>
      </c>
      <c r="J118" s="9">
        <f t="shared" si="15"/>
        <v>4970.16</v>
      </c>
      <c r="K118" s="9"/>
      <c r="L118" s="34" t="s">
        <v>17</v>
      </c>
      <c r="M118" s="37" t="s">
        <v>796</v>
      </c>
      <c r="N118" s="9"/>
      <c r="O118" s="7"/>
      <c r="P118" s="45">
        <f t="shared" si="8"/>
        <v>3058.56</v>
      </c>
      <c r="Q118" s="45">
        <f t="shared" si="9"/>
        <v>955.8</v>
      </c>
      <c r="R118" s="45">
        <f t="shared" si="10"/>
        <v>955.8</v>
      </c>
      <c r="S118" s="45">
        <f t="shared" si="11"/>
        <v>0</v>
      </c>
      <c r="T118" s="5" t="s">
        <v>133</v>
      </c>
    </row>
    <row r="119" spans="1:20" x14ac:dyDescent="0.25">
      <c r="A119" s="7" t="s">
        <v>190</v>
      </c>
      <c r="B119" s="7" t="s">
        <v>581</v>
      </c>
      <c r="C119" s="37" t="s">
        <v>785</v>
      </c>
      <c r="D119" s="7">
        <v>91</v>
      </c>
      <c r="E119" s="7">
        <v>2</v>
      </c>
      <c r="F119" s="7">
        <v>74</v>
      </c>
      <c r="G119" s="7">
        <v>6</v>
      </c>
      <c r="H119" s="8">
        <f>SUM('PACC - SNCC.F.053 (4)'!D119:G119)</f>
        <v>173</v>
      </c>
      <c r="I119" s="9">
        <v>197</v>
      </c>
      <c r="J119" s="9">
        <f t="shared" si="15"/>
        <v>34081</v>
      </c>
      <c r="K119" s="9"/>
      <c r="L119" s="34" t="s">
        <v>17</v>
      </c>
      <c r="M119" s="37" t="s">
        <v>796</v>
      </c>
      <c r="N119" s="9"/>
      <c r="O119" s="7"/>
      <c r="P119" s="45">
        <f t="shared" si="8"/>
        <v>17927</v>
      </c>
      <c r="Q119" s="45">
        <f t="shared" si="9"/>
        <v>394</v>
      </c>
      <c r="R119" s="45">
        <f t="shared" si="10"/>
        <v>14578</v>
      </c>
      <c r="S119" s="45">
        <f t="shared" si="11"/>
        <v>1182</v>
      </c>
      <c r="T119" s="5" t="s">
        <v>134</v>
      </c>
    </row>
    <row r="120" spans="1:20" x14ac:dyDescent="0.25">
      <c r="A120" s="7" t="s">
        <v>190</v>
      </c>
      <c r="B120" s="7" t="s">
        <v>582</v>
      </c>
      <c r="C120" s="37" t="s">
        <v>785</v>
      </c>
      <c r="D120" s="7">
        <v>15</v>
      </c>
      <c r="E120" s="7">
        <v>5</v>
      </c>
      <c r="F120" s="7">
        <v>6</v>
      </c>
      <c r="G120" s="7">
        <v>3</v>
      </c>
      <c r="H120" s="8">
        <f>SUM('PACC - SNCC.F.053 (4)'!D120:G120)</f>
        <v>29</v>
      </c>
      <c r="I120" s="9">
        <v>27.73</v>
      </c>
      <c r="J120" s="9">
        <f t="shared" si="15"/>
        <v>804.17</v>
      </c>
      <c r="K120" s="9"/>
      <c r="L120" s="34" t="s">
        <v>17</v>
      </c>
      <c r="M120" s="37" t="s">
        <v>796</v>
      </c>
      <c r="N120" s="9"/>
      <c r="O120" s="7"/>
      <c r="P120" s="45">
        <f t="shared" si="8"/>
        <v>415.95</v>
      </c>
      <c r="Q120" s="45">
        <f t="shared" si="9"/>
        <v>138.65</v>
      </c>
      <c r="R120" s="45">
        <f t="shared" si="10"/>
        <v>166.38</v>
      </c>
      <c r="S120" s="45">
        <f t="shared" si="11"/>
        <v>83.19</v>
      </c>
      <c r="T120" s="5" t="s">
        <v>135</v>
      </c>
    </row>
    <row r="121" spans="1:20" x14ac:dyDescent="0.25">
      <c r="A121" s="7" t="s">
        <v>190</v>
      </c>
      <c r="B121" s="7" t="s">
        <v>583</v>
      </c>
      <c r="C121" s="37" t="s">
        <v>790</v>
      </c>
      <c r="D121" s="7">
        <v>7</v>
      </c>
      <c r="E121" s="7">
        <v>1</v>
      </c>
      <c r="F121" s="7">
        <v>2</v>
      </c>
      <c r="G121" s="7">
        <v>0</v>
      </c>
      <c r="H121" s="8">
        <f>SUM('PACC - SNCC.F.053 (4)'!D121:G121)</f>
        <v>10</v>
      </c>
      <c r="I121" s="9">
        <v>35.4</v>
      </c>
      <c r="J121" s="9">
        <f t="shared" ref="J121:J184" si="16">+H121*I121</f>
        <v>354</v>
      </c>
      <c r="K121" s="9"/>
      <c r="L121" s="34" t="s">
        <v>17</v>
      </c>
      <c r="M121" s="37" t="s">
        <v>796</v>
      </c>
      <c r="N121" s="9"/>
      <c r="O121" s="7"/>
      <c r="P121" s="45">
        <f t="shared" si="8"/>
        <v>247.79999999999998</v>
      </c>
      <c r="Q121" s="45">
        <f t="shared" si="9"/>
        <v>35.4</v>
      </c>
      <c r="R121" s="45">
        <f t="shared" si="10"/>
        <v>70.8</v>
      </c>
      <c r="S121" s="45">
        <f t="shared" si="11"/>
        <v>0</v>
      </c>
      <c r="T121" s="5" t="s">
        <v>136</v>
      </c>
    </row>
    <row r="122" spans="1:20" x14ac:dyDescent="0.25">
      <c r="A122" s="7" t="s">
        <v>190</v>
      </c>
      <c r="B122" s="7" t="s">
        <v>584</v>
      </c>
      <c r="C122" s="37" t="s">
        <v>790</v>
      </c>
      <c r="D122" s="7">
        <v>58</v>
      </c>
      <c r="E122" s="7">
        <v>34</v>
      </c>
      <c r="F122" s="7">
        <v>50</v>
      </c>
      <c r="G122" s="7">
        <v>22</v>
      </c>
      <c r="H122" s="8">
        <f>SUM('PACC - SNCC.F.053 (4)'!D122:G122)</f>
        <v>164</v>
      </c>
      <c r="I122" s="9">
        <v>7.08</v>
      </c>
      <c r="J122" s="9">
        <f t="shared" si="16"/>
        <v>1161.1200000000001</v>
      </c>
      <c r="K122" s="9"/>
      <c r="L122" s="34" t="s">
        <v>17</v>
      </c>
      <c r="M122" s="37" t="s">
        <v>796</v>
      </c>
      <c r="N122" s="9"/>
      <c r="O122" s="7"/>
      <c r="P122" s="45">
        <f t="shared" si="8"/>
        <v>410.64</v>
      </c>
      <c r="Q122" s="45">
        <f t="shared" si="9"/>
        <v>240.72</v>
      </c>
      <c r="R122" s="45">
        <f t="shared" si="10"/>
        <v>354</v>
      </c>
      <c r="S122" s="45">
        <f t="shared" si="11"/>
        <v>155.76</v>
      </c>
      <c r="T122" s="5" t="s">
        <v>137</v>
      </c>
    </row>
    <row r="123" spans="1:20" x14ac:dyDescent="0.25">
      <c r="A123" s="7" t="s">
        <v>190</v>
      </c>
      <c r="B123" s="7" t="s">
        <v>585</v>
      </c>
      <c r="C123" s="37" t="s">
        <v>790</v>
      </c>
      <c r="D123" s="7">
        <v>46</v>
      </c>
      <c r="E123" s="7">
        <v>16</v>
      </c>
      <c r="F123" s="7">
        <v>33</v>
      </c>
      <c r="G123" s="7">
        <v>12</v>
      </c>
      <c r="H123" s="8">
        <f>SUM('PACC - SNCC.F.053 (4)'!D123:G123)</f>
        <v>107</v>
      </c>
      <c r="I123" s="9">
        <v>25.370000000000005</v>
      </c>
      <c r="J123" s="9">
        <f t="shared" si="16"/>
        <v>2714.5900000000006</v>
      </c>
      <c r="K123" s="9"/>
      <c r="L123" s="34" t="s">
        <v>17</v>
      </c>
      <c r="M123" s="37" t="s">
        <v>796</v>
      </c>
      <c r="N123" s="9"/>
      <c r="O123" s="7"/>
      <c r="P123" s="45">
        <f t="shared" si="8"/>
        <v>1167.0200000000002</v>
      </c>
      <c r="Q123" s="45">
        <f t="shared" si="9"/>
        <v>405.92000000000007</v>
      </c>
      <c r="R123" s="45">
        <f t="shared" si="10"/>
        <v>837.21000000000015</v>
      </c>
      <c r="S123" s="45">
        <f t="shared" si="11"/>
        <v>304.44000000000005</v>
      </c>
      <c r="T123" s="5" t="s">
        <v>138</v>
      </c>
    </row>
    <row r="124" spans="1:20" x14ac:dyDescent="0.25">
      <c r="A124" s="7" t="s">
        <v>190</v>
      </c>
      <c r="B124" s="7" t="s">
        <v>586</v>
      </c>
      <c r="C124" s="37" t="s">
        <v>785</v>
      </c>
      <c r="D124" s="7">
        <v>39</v>
      </c>
      <c r="E124" s="7">
        <v>19</v>
      </c>
      <c r="F124" s="7">
        <v>18</v>
      </c>
      <c r="G124" s="7">
        <v>13</v>
      </c>
      <c r="H124" s="8">
        <f>SUM('PACC - SNCC.F.053 (4)'!D124:G124)</f>
        <v>89</v>
      </c>
      <c r="I124" s="9">
        <v>23.600000000000005</v>
      </c>
      <c r="J124" s="9">
        <f t="shared" si="16"/>
        <v>2100.4000000000005</v>
      </c>
      <c r="K124" s="9"/>
      <c r="L124" s="34" t="s">
        <v>17</v>
      </c>
      <c r="M124" s="37" t="s">
        <v>796</v>
      </c>
      <c r="N124" s="9"/>
      <c r="O124" s="7"/>
      <c r="P124" s="45">
        <f t="shared" si="8"/>
        <v>920.4000000000002</v>
      </c>
      <c r="Q124" s="45">
        <f t="shared" si="9"/>
        <v>448.40000000000009</v>
      </c>
      <c r="R124" s="45">
        <f t="shared" si="10"/>
        <v>424.80000000000007</v>
      </c>
      <c r="S124" s="45">
        <f t="shared" si="11"/>
        <v>306.80000000000007</v>
      </c>
      <c r="T124" s="5" t="s">
        <v>139</v>
      </c>
    </row>
    <row r="125" spans="1:20" x14ac:dyDescent="0.25">
      <c r="A125" s="7" t="s">
        <v>190</v>
      </c>
      <c r="B125" s="7" t="s">
        <v>587</v>
      </c>
      <c r="C125" s="37" t="s">
        <v>785</v>
      </c>
      <c r="D125" s="7">
        <v>14</v>
      </c>
      <c r="E125" s="7">
        <v>12</v>
      </c>
      <c r="F125" s="7">
        <v>0</v>
      </c>
      <c r="G125" s="7">
        <v>1</v>
      </c>
      <c r="H125" s="8">
        <f>SUM('PACC - SNCC.F.053 (4)'!D125:G125)</f>
        <v>27</v>
      </c>
      <c r="I125" s="9">
        <v>37.76</v>
      </c>
      <c r="J125" s="9">
        <f t="shared" si="16"/>
        <v>1019.52</v>
      </c>
      <c r="K125" s="9"/>
      <c r="L125" s="34" t="s">
        <v>17</v>
      </c>
      <c r="M125" s="37" t="s">
        <v>796</v>
      </c>
      <c r="N125" s="9"/>
      <c r="O125" s="7"/>
      <c r="P125" s="45">
        <f t="shared" si="8"/>
        <v>528.64</v>
      </c>
      <c r="Q125" s="45">
        <f t="shared" si="9"/>
        <v>453.12</v>
      </c>
      <c r="R125" s="45">
        <f t="shared" si="10"/>
        <v>0</v>
      </c>
      <c r="S125" s="45">
        <f t="shared" si="11"/>
        <v>37.76</v>
      </c>
      <c r="T125" s="5" t="s">
        <v>140</v>
      </c>
    </row>
    <row r="126" spans="1:20" x14ac:dyDescent="0.25">
      <c r="A126" s="7" t="s">
        <v>190</v>
      </c>
      <c r="B126" s="7" t="s">
        <v>588</v>
      </c>
      <c r="C126" s="37" t="s">
        <v>785</v>
      </c>
      <c r="D126" s="7">
        <v>12</v>
      </c>
      <c r="E126" s="7">
        <v>7</v>
      </c>
      <c r="F126" s="7">
        <v>7</v>
      </c>
      <c r="G126" s="7">
        <v>0</v>
      </c>
      <c r="H126" s="8">
        <f>SUM('PACC - SNCC.F.053 (4)'!D126:G126)</f>
        <v>26</v>
      </c>
      <c r="I126" s="9">
        <v>56.64</v>
      </c>
      <c r="J126" s="9">
        <f t="shared" si="16"/>
        <v>1472.64</v>
      </c>
      <c r="K126" s="9"/>
      <c r="L126" s="34" t="s">
        <v>17</v>
      </c>
      <c r="M126" s="37" t="s">
        <v>796</v>
      </c>
      <c r="N126" s="9"/>
      <c r="O126" s="7"/>
      <c r="P126" s="45">
        <f t="shared" si="8"/>
        <v>679.68000000000006</v>
      </c>
      <c r="Q126" s="45">
        <f t="shared" si="9"/>
        <v>396.48</v>
      </c>
      <c r="R126" s="45">
        <f t="shared" si="10"/>
        <v>396.48</v>
      </c>
      <c r="S126" s="45">
        <f t="shared" si="11"/>
        <v>0</v>
      </c>
      <c r="T126" s="5" t="s">
        <v>141</v>
      </c>
    </row>
    <row r="127" spans="1:20" x14ac:dyDescent="0.25">
      <c r="A127" s="7" t="s">
        <v>190</v>
      </c>
      <c r="B127" s="7" t="s">
        <v>589</v>
      </c>
      <c r="C127" s="37" t="s">
        <v>785</v>
      </c>
      <c r="D127" s="7">
        <v>138</v>
      </c>
      <c r="E127" s="7">
        <v>109</v>
      </c>
      <c r="F127" s="7">
        <v>101</v>
      </c>
      <c r="G127" s="7">
        <v>75</v>
      </c>
      <c r="H127" s="8">
        <f>SUM('PACC - SNCC.F.053 (4)'!D127:G127)</f>
        <v>423</v>
      </c>
      <c r="I127" s="9">
        <v>15</v>
      </c>
      <c r="J127" s="9">
        <f t="shared" si="16"/>
        <v>6345</v>
      </c>
      <c r="K127" s="9"/>
      <c r="L127" s="34" t="s">
        <v>17</v>
      </c>
      <c r="M127" s="37" t="s">
        <v>796</v>
      </c>
      <c r="N127" s="9"/>
      <c r="O127" s="7"/>
      <c r="P127" s="45">
        <f t="shared" si="8"/>
        <v>2070</v>
      </c>
      <c r="Q127" s="45">
        <f t="shared" si="9"/>
        <v>1635</v>
      </c>
      <c r="R127" s="45">
        <f t="shared" si="10"/>
        <v>1515</v>
      </c>
      <c r="S127" s="45">
        <f t="shared" si="11"/>
        <v>1125</v>
      </c>
      <c r="T127" s="5" t="s">
        <v>142</v>
      </c>
    </row>
    <row r="128" spans="1:20" x14ac:dyDescent="0.25">
      <c r="A128" s="7" t="s">
        <v>190</v>
      </c>
      <c r="B128" s="7" t="s">
        <v>590</v>
      </c>
      <c r="C128" s="37" t="s">
        <v>785</v>
      </c>
      <c r="D128" s="7">
        <v>49</v>
      </c>
      <c r="E128" s="7">
        <v>27</v>
      </c>
      <c r="F128" s="7">
        <v>37</v>
      </c>
      <c r="G128" s="7">
        <v>7</v>
      </c>
      <c r="H128" s="8">
        <f>SUM('PACC - SNCC.F.053 (4)'!D128:G128)</f>
        <v>120</v>
      </c>
      <c r="I128" s="9">
        <v>15</v>
      </c>
      <c r="J128" s="9">
        <f t="shared" si="16"/>
        <v>1800</v>
      </c>
      <c r="K128" s="9"/>
      <c r="L128" s="34" t="s">
        <v>17</v>
      </c>
      <c r="M128" s="37" t="s">
        <v>796</v>
      </c>
      <c r="N128" s="9"/>
      <c r="O128" s="7"/>
      <c r="P128" s="45">
        <f t="shared" si="8"/>
        <v>735</v>
      </c>
      <c r="Q128" s="45">
        <f t="shared" si="9"/>
        <v>405</v>
      </c>
      <c r="R128" s="45">
        <f t="shared" si="10"/>
        <v>555</v>
      </c>
      <c r="S128" s="45">
        <f t="shared" si="11"/>
        <v>105</v>
      </c>
      <c r="T128" s="5" t="s">
        <v>143</v>
      </c>
    </row>
    <row r="129" spans="1:20" x14ac:dyDescent="0.25">
      <c r="A129" s="7" t="s">
        <v>190</v>
      </c>
      <c r="B129" s="7" t="s">
        <v>591</v>
      </c>
      <c r="C129" s="37" t="s">
        <v>785</v>
      </c>
      <c r="D129" s="7">
        <v>100</v>
      </c>
      <c r="E129" s="7">
        <v>88</v>
      </c>
      <c r="F129" s="7">
        <v>94</v>
      </c>
      <c r="G129" s="7">
        <v>62</v>
      </c>
      <c r="H129" s="8">
        <f>SUM('PACC - SNCC.F.053 (4)'!D129:G129)</f>
        <v>344</v>
      </c>
      <c r="I129" s="9">
        <v>15</v>
      </c>
      <c r="J129" s="9">
        <f t="shared" si="16"/>
        <v>5160</v>
      </c>
      <c r="K129" s="9"/>
      <c r="L129" s="34" t="s">
        <v>17</v>
      </c>
      <c r="M129" s="37" t="s">
        <v>796</v>
      </c>
      <c r="N129" s="9"/>
      <c r="O129" s="7"/>
      <c r="P129" s="45">
        <f t="shared" si="8"/>
        <v>1500</v>
      </c>
      <c r="Q129" s="45">
        <f t="shared" si="9"/>
        <v>1320</v>
      </c>
      <c r="R129" s="45">
        <f t="shared" si="10"/>
        <v>1410</v>
      </c>
      <c r="S129" s="45">
        <f t="shared" si="11"/>
        <v>930</v>
      </c>
      <c r="T129" s="5" t="s">
        <v>144</v>
      </c>
    </row>
    <row r="130" spans="1:20" x14ac:dyDescent="0.25">
      <c r="A130" s="7" t="s">
        <v>190</v>
      </c>
      <c r="B130" s="7" t="s">
        <v>599</v>
      </c>
      <c r="C130" s="37" t="s">
        <v>785</v>
      </c>
      <c r="D130" s="7">
        <v>46</v>
      </c>
      <c r="E130" s="7">
        <v>16</v>
      </c>
      <c r="F130" s="7">
        <v>116</v>
      </c>
      <c r="G130" s="7">
        <v>3</v>
      </c>
      <c r="H130" s="8">
        <f>SUM('PACC - SNCC.F.053 (4)'!D130:G130)</f>
        <v>181</v>
      </c>
      <c r="I130" s="9">
        <v>33.04</v>
      </c>
      <c r="J130" s="9">
        <f t="shared" si="16"/>
        <v>5980.24</v>
      </c>
      <c r="K130" s="9"/>
      <c r="L130" s="34" t="s">
        <v>17</v>
      </c>
      <c r="M130" s="37" t="s">
        <v>796</v>
      </c>
      <c r="N130" s="9"/>
      <c r="O130" s="7"/>
      <c r="P130" s="45">
        <f t="shared" si="8"/>
        <v>1519.84</v>
      </c>
      <c r="Q130" s="45">
        <f t="shared" si="9"/>
        <v>528.64</v>
      </c>
      <c r="R130" s="45">
        <f t="shared" si="10"/>
        <v>3832.64</v>
      </c>
      <c r="S130" s="45">
        <f t="shared" si="11"/>
        <v>99.12</v>
      </c>
      <c r="T130" s="5" t="s">
        <v>145</v>
      </c>
    </row>
    <row r="131" spans="1:20" x14ac:dyDescent="0.25">
      <c r="A131" s="7" t="s">
        <v>190</v>
      </c>
      <c r="B131" s="7" t="s">
        <v>600</v>
      </c>
      <c r="C131" s="37" t="s">
        <v>785</v>
      </c>
      <c r="D131" s="7">
        <v>1340</v>
      </c>
      <c r="E131" s="7">
        <v>1204</v>
      </c>
      <c r="F131" s="7">
        <v>1098</v>
      </c>
      <c r="G131" s="7">
        <v>1154</v>
      </c>
      <c r="H131" s="8">
        <f>SUM('PACC - SNCC.F.053 (4)'!D131:G131)</f>
        <v>4796</v>
      </c>
      <c r="I131" s="9">
        <v>1.9469999999999998</v>
      </c>
      <c r="J131" s="9">
        <f t="shared" si="16"/>
        <v>9337.8119999999999</v>
      </c>
      <c r="K131" s="9"/>
      <c r="L131" s="34" t="s">
        <v>17</v>
      </c>
      <c r="M131" s="37" t="s">
        <v>796</v>
      </c>
      <c r="N131" s="9"/>
      <c r="O131" s="7"/>
      <c r="P131" s="45">
        <f t="shared" si="8"/>
        <v>2608.9799999999996</v>
      </c>
      <c r="Q131" s="45">
        <f t="shared" si="9"/>
        <v>2344.1879999999996</v>
      </c>
      <c r="R131" s="45">
        <f t="shared" si="10"/>
        <v>2137.806</v>
      </c>
      <c r="S131" s="45">
        <f t="shared" si="11"/>
        <v>2246.8379999999997</v>
      </c>
      <c r="T131" s="5" t="s">
        <v>146</v>
      </c>
    </row>
    <row r="132" spans="1:20" x14ac:dyDescent="0.25">
      <c r="A132" s="7" t="s">
        <v>190</v>
      </c>
      <c r="B132" s="7" t="s">
        <v>601</v>
      </c>
      <c r="C132" s="37" t="s">
        <v>785</v>
      </c>
      <c r="D132" s="7">
        <v>40</v>
      </c>
      <c r="E132" s="7">
        <v>20</v>
      </c>
      <c r="F132" s="7">
        <v>20</v>
      </c>
      <c r="G132" s="7">
        <v>0</v>
      </c>
      <c r="H132" s="8">
        <f>SUM('PACC - SNCC.F.053 (4)'!D132:G132)</f>
        <v>80</v>
      </c>
      <c r="I132" s="9">
        <v>2.3010000000000002</v>
      </c>
      <c r="J132" s="9">
        <f t="shared" si="16"/>
        <v>184.08</v>
      </c>
      <c r="K132" s="9"/>
      <c r="L132" s="34" t="s">
        <v>17</v>
      </c>
      <c r="M132" s="37" t="s">
        <v>796</v>
      </c>
      <c r="N132" s="9"/>
      <c r="O132" s="7"/>
      <c r="P132" s="45">
        <f t="shared" si="8"/>
        <v>92.04</v>
      </c>
      <c r="Q132" s="45">
        <f t="shared" si="9"/>
        <v>46.02</v>
      </c>
      <c r="R132" s="45">
        <f t="shared" si="10"/>
        <v>46.02</v>
      </c>
      <c r="S132" s="45">
        <f t="shared" si="11"/>
        <v>0</v>
      </c>
      <c r="T132" s="5" t="s">
        <v>147</v>
      </c>
    </row>
    <row r="133" spans="1:20" x14ac:dyDescent="0.25">
      <c r="A133" s="7" t="s">
        <v>190</v>
      </c>
      <c r="B133" s="7" t="s">
        <v>602</v>
      </c>
      <c r="C133" s="37" t="s">
        <v>785</v>
      </c>
      <c r="D133" s="7">
        <v>154</v>
      </c>
      <c r="E133" s="7">
        <v>30</v>
      </c>
      <c r="F133" s="7">
        <v>52</v>
      </c>
      <c r="G133" s="7">
        <v>30</v>
      </c>
      <c r="H133" s="8">
        <f>SUM('PACC - SNCC.F.053 (4)'!D133:G133)</f>
        <v>266</v>
      </c>
      <c r="I133" s="9">
        <v>2.6549999999999998</v>
      </c>
      <c r="J133" s="9">
        <f t="shared" si="16"/>
        <v>706.2299999999999</v>
      </c>
      <c r="K133" s="9"/>
      <c r="L133" s="34" t="s">
        <v>17</v>
      </c>
      <c r="M133" s="37" t="s">
        <v>796</v>
      </c>
      <c r="N133" s="9"/>
      <c r="O133" s="7"/>
      <c r="P133" s="45">
        <f t="shared" si="8"/>
        <v>408.86999999999995</v>
      </c>
      <c r="Q133" s="45">
        <f t="shared" si="9"/>
        <v>79.649999999999991</v>
      </c>
      <c r="R133" s="45">
        <f t="shared" si="10"/>
        <v>138.06</v>
      </c>
      <c r="S133" s="45">
        <f t="shared" si="11"/>
        <v>79.649999999999991</v>
      </c>
      <c r="T133" s="5" t="s">
        <v>148</v>
      </c>
    </row>
    <row r="134" spans="1:20" x14ac:dyDescent="0.25">
      <c r="A134" s="7" t="s">
        <v>190</v>
      </c>
      <c r="B134" s="7" t="s">
        <v>603</v>
      </c>
      <c r="C134" s="37" t="s">
        <v>785</v>
      </c>
      <c r="D134" s="7">
        <v>67</v>
      </c>
      <c r="E134" s="7">
        <v>0</v>
      </c>
      <c r="F134" s="7">
        <v>10</v>
      </c>
      <c r="G134" s="7">
        <v>6</v>
      </c>
      <c r="H134" s="8">
        <f>SUM('PACC - SNCC.F.053 (4)'!D134:G134)</f>
        <v>83</v>
      </c>
      <c r="I134" s="9">
        <v>88.5</v>
      </c>
      <c r="J134" s="9">
        <f t="shared" si="16"/>
        <v>7345.5</v>
      </c>
      <c r="K134" s="9"/>
      <c r="L134" s="34" t="s">
        <v>17</v>
      </c>
      <c r="M134" s="37" t="s">
        <v>796</v>
      </c>
      <c r="N134" s="9"/>
      <c r="O134" s="7"/>
      <c r="P134" s="45">
        <f t="shared" si="8"/>
        <v>5929.5</v>
      </c>
      <c r="Q134" s="45">
        <f t="shared" si="9"/>
        <v>0</v>
      </c>
      <c r="R134" s="45">
        <f t="shared" si="10"/>
        <v>885</v>
      </c>
      <c r="S134" s="45">
        <f t="shared" si="11"/>
        <v>531</v>
      </c>
      <c r="T134" s="5" t="s">
        <v>149</v>
      </c>
    </row>
    <row r="135" spans="1:20" x14ac:dyDescent="0.25">
      <c r="A135" s="7" t="s">
        <v>190</v>
      </c>
      <c r="B135" s="7" t="s">
        <v>604</v>
      </c>
      <c r="C135" s="37" t="s">
        <v>790</v>
      </c>
      <c r="D135" s="7">
        <v>40</v>
      </c>
      <c r="E135" s="7">
        <v>27</v>
      </c>
      <c r="F135" s="7">
        <v>31</v>
      </c>
      <c r="G135" s="7">
        <v>21</v>
      </c>
      <c r="H135" s="8">
        <f>SUM('PACC - SNCC.F.053 (4)'!D135:G135)</f>
        <v>119</v>
      </c>
      <c r="I135" s="9">
        <v>64.900000000000006</v>
      </c>
      <c r="J135" s="9">
        <f t="shared" si="16"/>
        <v>7723.1</v>
      </c>
      <c r="K135" s="9"/>
      <c r="L135" s="34" t="s">
        <v>17</v>
      </c>
      <c r="M135" s="37" t="s">
        <v>796</v>
      </c>
      <c r="N135" s="9"/>
      <c r="O135" s="7"/>
      <c r="P135" s="45">
        <f t="shared" si="8"/>
        <v>2596</v>
      </c>
      <c r="Q135" s="45">
        <f t="shared" si="9"/>
        <v>1752.3000000000002</v>
      </c>
      <c r="R135" s="45">
        <f t="shared" si="10"/>
        <v>2011.9</v>
      </c>
      <c r="S135" s="45">
        <f t="shared" si="11"/>
        <v>1362.9</v>
      </c>
      <c r="T135" s="5" t="s">
        <v>150</v>
      </c>
    </row>
    <row r="136" spans="1:20" x14ac:dyDescent="0.25">
      <c r="A136" s="7" t="s">
        <v>190</v>
      </c>
      <c r="B136" s="7" t="s">
        <v>605</v>
      </c>
      <c r="C136" s="37" t="s">
        <v>790</v>
      </c>
      <c r="D136" s="7">
        <v>46</v>
      </c>
      <c r="E136" s="7">
        <v>27</v>
      </c>
      <c r="F136" s="7">
        <v>33</v>
      </c>
      <c r="G136" s="7">
        <v>19</v>
      </c>
      <c r="H136" s="8">
        <f>SUM('PACC - SNCC.F.053 (4)'!D136:G136)</f>
        <v>125</v>
      </c>
      <c r="I136" s="9">
        <v>25.960000000000004</v>
      </c>
      <c r="J136" s="9">
        <f t="shared" si="16"/>
        <v>3245.0000000000005</v>
      </c>
      <c r="K136" s="9"/>
      <c r="L136" s="34" t="s">
        <v>17</v>
      </c>
      <c r="M136" s="37" t="s">
        <v>796</v>
      </c>
      <c r="N136" s="9"/>
      <c r="O136" s="7"/>
      <c r="P136" s="45">
        <f t="shared" si="8"/>
        <v>1194.1600000000003</v>
      </c>
      <c r="Q136" s="45">
        <f t="shared" si="9"/>
        <v>700.92000000000007</v>
      </c>
      <c r="R136" s="45">
        <f t="shared" si="10"/>
        <v>856.68000000000018</v>
      </c>
      <c r="S136" s="45">
        <f t="shared" si="11"/>
        <v>493.24000000000007</v>
      </c>
      <c r="T136" s="5" t="s">
        <v>151</v>
      </c>
    </row>
    <row r="137" spans="1:20" x14ac:dyDescent="0.25">
      <c r="A137" s="7" t="s">
        <v>190</v>
      </c>
      <c r="B137" s="7" t="s">
        <v>607</v>
      </c>
      <c r="C137" s="37" t="s">
        <v>790</v>
      </c>
      <c r="D137" s="7">
        <v>4</v>
      </c>
      <c r="E137" s="7">
        <v>1</v>
      </c>
      <c r="F137" s="7">
        <v>4</v>
      </c>
      <c r="G137" s="7">
        <v>0</v>
      </c>
      <c r="H137" s="8">
        <f>SUM('PACC - SNCC.F.053 (4)'!D137:G137)</f>
        <v>9</v>
      </c>
      <c r="I137" s="9">
        <v>100.3</v>
      </c>
      <c r="J137" s="9">
        <f t="shared" si="16"/>
        <v>902.69999999999993</v>
      </c>
      <c r="K137" s="9"/>
      <c r="L137" s="34" t="s">
        <v>17</v>
      </c>
      <c r="M137" s="37" t="s">
        <v>796</v>
      </c>
      <c r="N137" s="9"/>
      <c r="O137" s="7"/>
      <c r="P137" s="45">
        <f t="shared" si="8"/>
        <v>401.2</v>
      </c>
      <c r="Q137" s="45">
        <f t="shared" si="9"/>
        <v>100.3</v>
      </c>
      <c r="R137" s="45">
        <f t="shared" si="10"/>
        <v>401.2</v>
      </c>
      <c r="S137" s="45">
        <f t="shared" si="11"/>
        <v>0</v>
      </c>
      <c r="T137" s="5" t="s">
        <v>152</v>
      </c>
    </row>
    <row r="138" spans="1:20" x14ac:dyDescent="0.25">
      <c r="A138" s="7" t="s">
        <v>190</v>
      </c>
      <c r="B138" s="7" t="s">
        <v>608</v>
      </c>
      <c r="C138" s="37" t="s">
        <v>785</v>
      </c>
      <c r="D138" s="7">
        <v>2</v>
      </c>
      <c r="E138" s="7">
        <v>1</v>
      </c>
      <c r="F138" s="7">
        <v>3</v>
      </c>
      <c r="G138" s="7">
        <v>0</v>
      </c>
      <c r="H138" s="8">
        <f>SUM('PACC - SNCC.F.053 (4)'!D138:G138)</f>
        <v>6</v>
      </c>
      <c r="I138" s="9">
        <v>601.79999999999995</v>
      </c>
      <c r="J138" s="9">
        <f t="shared" si="16"/>
        <v>3610.7999999999997</v>
      </c>
      <c r="K138" s="9"/>
      <c r="L138" s="34" t="s">
        <v>17</v>
      </c>
      <c r="M138" s="37" t="s">
        <v>796</v>
      </c>
      <c r="N138" s="9"/>
      <c r="O138" s="7"/>
      <c r="P138" s="45">
        <f t="shared" si="8"/>
        <v>1203.5999999999999</v>
      </c>
      <c r="Q138" s="45">
        <f t="shared" si="9"/>
        <v>601.79999999999995</v>
      </c>
      <c r="R138" s="45">
        <f t="shared" si="10"/>
        <v>1805.3999999999999</v>
      </c>
      <c r="S138" s="45">
        <f t="shared" si="11"/>
        <v>0</v>
      </c>
      <c r="T138" s="5" t="s">
        <v>153</v>
      </c>
    </row>
    <row r="139" spans="1:20" x14ac:dyDescent="0.25">
      <c r="A139" s="7" t="s">
        <v>190</v>
      </c>
      <c r="B139" s="7" t="s">
        <v>609</v>
      </c>
      <c r="C139" s="37" t="s">
        <v>785</v>
      </c>
      <c r="D139" s="7">
        <v>14</v>
      </c>
      <c r="E139" s="7">
        <v>15</v>
      </c>
      <c r="F139" s="7">
        <v>13</v>
      </c>
      <c r="G139" s="7">
        <v>6</v>
      </c>
      <c r="H139" s="8">
        <f>SUM('PACC - SNCC.F.053 (4)'!D139:G139)</f>
        <v>48</v>
      </c>
      <c r="I139" s="9">
        <v>141.6</v>
      </c>
      <c r="J139" s="9">
        <f t="shared" si="16"/>
        <v>6796.7999999999993</v>
      </c>
      <c r="K139" s="9"/>
      <c r="L139" s="34" t="s">
        <v>17</v>
      </c>
      <c r="M139" s="37" t="s">
        <v>796</v>
      </c>
      <c r="N139" s="9"/>
      <c r="O139" s="7"/>
      <c r="P139" s="45">
        <f t="shared" ref="P139:P202" si="17">+D139*I139</f>
        <v>1982.3999999999999</v>
      </c>
      <c r="Q139" s="45">
        <f t="shared" ref="Q139:Q202" si="18">+E139*I139</f>
        <v>2124</v>
      </c>
      <c r="R139" s="45">
        <f t="shared" ref="R139:R202" si="19">+F139*I139</f>
        <v>1840.8</v>
      </c>
      <c r="S139" s="45">
        <f t="shared" ref="S139:S202" si="20">+G139*I139</f>
        <v>849.59999999999991</v>
      </c>
      <c r="T139" s="5" t="s">
        <v>154</v>
      </c>
    </row>
    <row r="140" spans="1:20" x14ac:dyDescent="0.25">
      <c r="A140" s="7" t="s">
        <v>190</v>
      </c>
      <c r="B140" s="7" t="s">
        <v>610</v>
      </c>
      <c r="C140" s="37" t="s">
        <v>785</v>
      </c>
      <c r="D140" s="7">
        <v>14</v>
      </c>
      <c r="E140" s="7">
        <v>0</v>
      </c>
      <c r="F140" s="7">
        <v>0</v>
      </c>
      <c r="G140" s="7">
        <v>0</v>
      </c>
      <c r="H140" s="8">
        <f>SUM('PACC - SNCC.F.053 (4)'!D140:G140)</f>
        <v>14</v>
      </c>
      <c r="I140" s="9">
        <v>29.5</v>
      </c>
      <c r="J140" s="9">
        <f t="shared" si="16"/>
        <v>413</v>
      </c>
      <c r="K140" s="9"/>
      <c r="L140" s="34" t="s">
        <v>17</v>
      </c>
      <c r="M140" s="37" t="s">
        <v>796</v>
      </c>
      <c r="N140" s="9"/>
      <c r="O140" s="7"/>
      <c r="P140" s="45">
        <f t="shared" si="17"/>
        <v>413</v>
      </c>
      <c r="Q140" s="45">
        <f t="shared" si="18"/>
        <v>0</v>
      </c>
      <c r="R140" s="45">
        <f t="shared" si="19"/>
        <v>0</v>
      </c>
      <c r="S140" s="45">
        <f t="shared" si="20"/>
        <v>0</v>
      </c>
      <c r="T140" s="5" t="s">
        <v>155</v>
      </c>
    </row>
    <row r="141" spans="1:20" x14ac:dyDescent="0.25">
      <c r="A141" s="7" t="s">
        <v>190</v>
      </c>
      <c r="B141" s="7" t="s">
        <v>611</v>
      </c>
      <c r="C141" s="37" t="s">
        <v>785</v>
      </c>
      <c r="D141" s="7">
        <v>232</v>
      </c>
      <c r="E141" s="7">
        <v>214</v>
      </c>
      <c r="F141" s="7">
        <v>192</v>
      </c>
      <c r="G141" s="7">
        <v>222</v>
      </c>
      <c r="H141" s="8">
        <f>SUM('PACC - SNCC.F.053 (4)'!D141:G141)</f>
        <v>860</v>
      </c>
      <c r="I141" s="9">
        <v>4</v>
      </c>
      <c r="J141" s="9">
        <f t="shared" si="16"/>
        <v>3440</v>
      </c>
      <c r="K141" s="9"/>
      <c r="L141" s="34" t="s">
        <v>17</v>
      </c>
      <c r="M141" s="37" t="s">
        <v>796</v>
      </c>
      <c r="N141" s="9"/>
      <c r="O141" s="7"/>
      <c r="P141" s="45">
        <f t="shared" si="17"/>
        <v>928</v>
      </c>
      <c r="Q141" s="45">
        <f t="shared" si="18"/>
        <v>856</v>
      </c>
      <c r="R141" s="45">
        <f t="shared" si="19"/>
        <v>768</v>
      </c>
      <c r="S141" s="45">
        <f t="shared" si="20"/>
        <v>888</v>
      </c>
      <c r="T141" s="5" t="s">
        <v>156</v>
      </c>
    </row>
    <row r="142" spans="1:20" x14ac:dyDescent="0.25">
      <c r="A142" s="7" t="s">
        <v>190</v>
      </c>
      <c r="B142" s="7" t="s">
        <v>612</v>
      </c>
      <c r="C142" s="37" t="s">
        <v>785</v>
      </c>
      <c r="D142" s="7">
        <v>86</v>
      </c>
      <c r="E142" s="7">
        <v>42</v>
      </c>
      <c r="F142" s="7">
        <v>76</v>
      </c>
      <c r="G142" s="7">
        <v>42</v>
      </c>
      <c r="H142" s="8">
        <f>SUM('PACC - SNCC.F.053 (4)'!D142:G142)</f>
        <v>246</v>
      </c>
      <c r="I142" s="9">
        <v>4</v>
      </c>
      <c r="J142" s="9">
        <f t="shared" si="16"/>
        <v>984</v>
      </c>
      <c r="K142" s="9"/>
      <c r="L142" s="34" t="s">
        <v>17</v>
      </c>
      <c r="M142" s="37" t="s">
        <v>796</v>
      </c>
      <c r="N142" s="9"/>
      <c r="O142" s="7"/>
      <c r="P142" s="45">
        <f t="shared" si="17"/>
        <v>344</v>
      </c>
      <c r="Q142" s="45">
        <f t="shared" si="18"/>
        <v>168</v>
      </c>
      <c r="R142" s="45">
        <f t="shared" si="19"/>
        <v>304</v>
      </c>
      <c r="S142" s="45">
        <f t="shared" si="20"/>
        <v>168</v>
      </c>
      <c r="T142" s="5" t="s">
        <v>157</v>
      </c>
    </row>
    <row r="143" spans="1:20" x14ac:dyDescent="0.25">
      <c r="A143" s="7" t="s">
        <v>190</v>
      </c>
      <c r="B143" s="7" t="s">
        <v>613</v>
      </c>
      <c r="C143" s="37" t="s">
        <v>785</v>
      </c>
      <c r="D143" s="7">
        <v>33</v>
      </c>
      <c r="E143" s="7">
        <v>17</v>
      </c>
      <c r="F143" s="7">
        <v>31</v>
      </c>
      <c r="G143" s="7">
        <v>7</v>
      </c>
      <c r="H143" s="8">
        <f>SUM('PACC - SNCC.F.053 (4)'!D143:G143)</f>
        <v>88</v>
      </c>
      <c r="I143" s="9">
        <v>4</v>
      </c>
      <c r="J143" s="9">
        <f t="shared" si="16"/>
        <v>352</v>
      </c>
      <c r="K143" s="9"/>
      <c r="L143" s="34" t="s">
        <v>17</v>
      </c>
      <c r="M143" s="37" t="s">
        <v>796</v>
      </c>
      <c r="N143" s="9"/>
      <c r="O143" s="7"/>
      <c r="P143" s="45">
        <f t="shared" si="17"/>
        <v>132</v>
      </c>
      <c r="Q143" s="45">
        <f t="shared" si="18"/>
        <v>68</v>
      </c>
      <c r="R143" s="45">
        <f t="shared" si="19"/>
        <v>124</v>
      </c>
      <c r="S143" s="45">
        <f t="shared" si="20"/>
        <v>28</v>
      </c>
      <c r="T143" s="5" t="s">
        <v>158</v>
      </c>
    </row>
    <row r="144" spans="1:20" x14ac:dyDescent="0.25">
      <c r="A144" s="7" t="s">
        <v>190</v>
      </c>
      <c r="B144" s="7" t="s">
        <v>616</v>
      </c>
      <c r="C144" s="37" t="s">
        <v>792</v>
      </c>
      <c r="D144" s="7">
        <v>1</v>
      </c>
      <c r="E144" s="7">
        <v>1</v>
      </c>
      <c r="F144" s="7">
        <v>1</v>
      </c>
      <c r="G144" s="7">
        <v>0</v>
      </c>
      <c r="H144" s="8">
        <f>SUM('PACC - SNCC.F.053 (4)'!D144:G144)</f>
        <v>3</v>
      </c>
      <c r="I144" s="9">
        <v>177</v>
      </c>
      <c r="J144" s="9">
        <f t="shared" si="16"/>
        <v>531</v>
      </c>
      <c r="K144" s="9"/>
      <c r="L144" s="34" t="s">
        <v>17</v>
      </c>
      <c r="M144" s="37" t="s">
        <v>796</v>
      </c>
      <c r="N144" s="9"/>
      <c r="O144" s="7"/>
      <c r="P144" s="45">
        <f t="shared" si="17"/>
        <v>177</v>
      </c>
      <c r="Q144" s="45">
        <f t="shared" si="18"/>
        <v>177</v>
      </c>
      <c r="R144" s="45">
        <f t="shared" si="19"/>
        <v>177</v>
      </c>
      <c r="S144" s="45">
        <f t="shared" si="20"/>
        <v>0</v>
      </c>
      <c r="T144" s="5" t="s">
        <v>159</v>
      </c>
    </row>
    <row r="145" spans="1:20" x14ac:dyDescent="0.25">
      <c r="A145" s="7" t="s">
        <v>190</v>
      </c>
      <c r="B145" s="7" t="s">
        <v>617</v>
      </c>
      <c r="C145" s="37" t="s">
        <v>785</v>
      </c>
      <c r="D145" s="7">
        <v>122</v>
      </c>
      <c r="E145" s="7">
        <v>43</v>
      </c>
      <c r="F145" s="7">
        <v>67</v>
      </c>
      <c r="G145" s="7">
        <v>56</v>
      </c>
      <c r="H145" s="8">
        <f>SUM('PACC - SNCC.F.053 (4)'!D145:G145)</f>
        <v>288</v>
      </c>
      <c r="I145" s="9">
        <v>3</v>
      </c>
      <c r="J145" s="9">
        <f t="shared" si="16"/>
        <v>864</v>
      </c>
      <c r="K145" s="9"/>
      <c r="L145" s="34" t="s">
        <v>17</v>
      </c>
      <c r="M145" s="37" t="s">
        <v>796</v>
      </c>
      <c r="N145" s="9"/>
      <c r="O145" s="7"/>
      <c r="P145" s="45">
        <f t="shared" si="17"/>
        <v>366</v>
      </c>
      <c r="Q145" s="45">
        <f t="shared" si="18"/>
        <v>129</v>
      </c>
      <c r="R145" s="45">
        <f t="shared" si="19"/>
        <v>201</v>
      </c>
      <c r="S145" s="45">
        <f t="shared" si="20"/>
        <v>168</v>
      </c>
      <c r="T145" s="5" t="s">
        <v>160</v>
      </c>
    </row>
    <row r="146" spans="1:20" x14ac:dyDescent="0.25">
      <c r="A146" s="7" t="s">
        <v>190</v>
      </c>
      <c r="B146" s="7" t="s">
        <v>618</v>
      </c>
      <c r="C146" s="37" t="s">
        <v>785</v>
      </c>
      <c r="D146" s="7">
        <v>11</v>
      </c>
      <c r="E146" s="7">
        <v>6</v>
      </c>
      <c r="F146" s="7">
        <v>7</v>
      </c>
      <c r="G146" s="7">
        <v>2</v>
      </c>
      <c r="H146" s="8">
        <f>SUM('PACC - SNCC.F.053 (4)'!D146:G146)</f>
        <v>26</v>
      </c>
      <c r="I146" s="9">
        <v>10.62</v>
      </c>
      <c r="J146" s="9">
        <f t="shared" si="16"/>
        <v>276.12</v>
      </c>
      <c r="K146" s="9"/>
      <c r="L146" s="34" t="s">
        <v>17</v>
      </c>
      <c r="M146" s="37" t="s">
        <v>796</v>
      </c>
      <c r="N146" s="9"/>
      <c r="O146" s="7"/>
      <c r="P146" s="45">
        <f t="shared" si="17"/>
        <v>116.82</v>
      </c>
      <c r="Q146" s="45">
        <f t="shared" si="18"/>
        <v>63.72</v>
      </c>
      <c r="R146" s="45">
        <f t="shared" si="19"/>
        <v>74.339999999999989</v>
      </c>
      <c r="S146" s="45">
        <f t="shared" si="20"/>
        <v>21.24</v>
      </c>
      <c r="T146" s="5" t="s">
        <v>161</v>
      </c>
    </row>
    <row r="147" spans="1:20" x14ac:dyDescent="0.25">
      <c r="A147" s="7" t="s">
        <v>190</v>
      </c>
      <c r="B147" s="7" t="s">
        <v>619</v>
      </c>
      <c r="C147" s="37" t="s">
        <v>785</v>
      </c>
      <c r="D147" s="7">
        <v>7</v>
      </c>
      <c r="E147" s="7">
        <v>4</v>
      </c>
      <c r="F147" s="7">
        <v>8</v>
      </c>
      <c r="G147" s="7">
        <v>4</v>
      </c>
      <c r="H147" s="8">
        <f>SUM('PACC - SNCC.F.053 (4)'!D147:G147)</f>
        <v>23</v>
      </c>
      <c r="I147" s="9">
        <v>21.83</v>
      </c>
      <c r="J147" s="9">
        <f t="shared" si="16"/>
        <v>502.09</v>
      </c>
      <c r="K147" s="9"/>
      <c r="L147" s="34" t="s">
        <v>17</v>
      </c>
      <c r="M147" s="37" t="s">
        <v>796</v>
      </c>
      <c r="N147" s="9"/>
      <c r="O147" s="7"/>
      <c r="P147" s="45">
        <f t="shared" si="17"/>
        <v>152.81</v>
      </c>
      <c r="Q147" s="45">
        <f t="shared" si="18"/>
        <v>87.32</v>
      </c>
      <c r="R147" s="45">
        <f t="shared" si="19"/>
        <v>174.64</v>
      </c>
      <c r="S147" s="45">
        <f t="shared" si="20"/>
        <v>87.32</v>
      </c>
      <c r="T147" s="5" t="s">
        <v>162</v>
      </c>
    </row>
    <row r="148" spans="1:20" x14ac:dyDescent="0.25">
      <c r="A148" s="7" t="s">
        <v>190</v>
      </c>
      <c r="B148" s="7" t="s">
        <v>621</v>
      </c>
      <c r="C148" s="37" t="s">
        <v>785</v>
      </c>
      <c r="D148" s="7">
        <v>7</v>
      </c>
      <c r="E148" s="7">
        <v>0</v>
      </c>
      <c r="F148" s="7">
        <v>3</v>
      </c>
      <c r="G148" s="7">
        <v>2</v>
      </c>
      <c r="H148" s="8">
        <f>SUM('PACC - SNCC.F.053 (4)'!D148:G148)</f>
        <v>12</v>
      </c>
      <c r="I148" s="9">
        <v>17.11</v>
      </c>
      <c r="J148" s="9">
        <f t="shared" si="16"/>
        <v>205.32</v>
      </c>
      <c r="K148" s="9"/>
      <c r="L148" s="34" t="s">
        <v>17</v>
      </c>
      <c r="M148" s="37" t="s">
        <v>796</v>
      </c>
      <c r="N148" s="9"/>
      <c r="O148" s="7"/>
      <c r="P148" s="45">
        <f t="shared" si="17"/>
        <v>119.77</v>
      </c>
      <c r="Q148" s="45">
        <f t="shared" si="18"/>
        <v>0</v>
      </c>
      <c r="R148" s="45">
        <f t="shared" si="19"/>
        <v>51.33</v>
      </c>
      <c r="S148" s="45">
        <f t="shared" si="20"/>
        <v>34.22</v>
      </c>
      <c r="T148" s="5" t="s">
        <v>163</v>
      </c>
    </row>
    <row r="149" spans="1:20" x14ac:dyDescent="0.25">
      <c r="A149" s="7" t="s">
        <v>190</v>
      </c>
      <c r="B149" s="7" t="s">
        <v>622</v>
      </c>
      <c r="C149" s="37" t="s">
        <v>792</v>
      </c>
      <c r="D149" s="7">
        <v>3</v>
      </c>
      <c r="E149" s="7">
        <v>1</v>
      </c>
      <c r="F149" s="7">
        <v>1</v>
      </c>
      <c r="G149" s="7">
        <v>0</v>
      </c>
      <c r="H149" s="8">
        <f>SUM('PACC - SNCC.F.053 (4)'!D149:G149)</f>
        <v>5</v>
      </c>
      <c r="I149" s="9">
        <v>64.900000000000006</v>
      </c>
      <c r="J149" s="9">
        <f t="shared" si="16"/>
        <v>324.5</v>
      </c>
      <c r="K149" s="9"/>
      <c r="L149" s="34" t="s">
        <v>17</v>
      </c>
      <c r="M149" s="37" t="s">
        <v>796</v>
      </c>
      <c r="N149" s="9"/>
      <c r="O149" s="7"/>
      <c r="P149" s="45">
        <f t="shared" si="17"/>
        <v>194.70000000000002</v>
      </c>
      <c r="Q149" s="45">
        <f t="shared" si="18"/>
        <v>64.900000000000006</v>
      </c>
      <c r="R149" s="45">
        <f t="shared" si="19"/>
        <v>64.900000000000006</v>
      </c>
      <c r="S149" s="45">
        <f t="shared" si="20"/>
        <v>0</v>
      </c>
      <c r="T149" s="5" t="s">
        <v>164</v>
      </c>
    </row>
    <row r="150" spans="1:20" x14ac:dyDescent="0.25">
      <c r="A150" s="27" t="s">
        <v>190</v>
      </c>
      <c r="B150" s="27" t="s">
        <v>623</v>
      </c>
      <c r="C150" s="38" t="s">
        <v>785</v>
      </c>
      <c r="D150" s="27">
        <v>9</v>
      </c>
      <c r="E150" s="27">
        <v>0</v>
      </c>
      <c r="F150" s="27">
        <v>3</v>
      </c>
      <c r="G150" s="27">
        <v>2</v>
      </c>
      <c r="H150" s="8">
        <f>SUM('PACC - SNCC.F.053 (4)'!D150:G150)</f>
        <v>14</v>
      </c>
      <c r="I150" s="28">
        <v>17.11</v>
      </c>
      <c r="J150" s="28">
        <f t="shared" si="16"/>
        <v>239.54</v>
      </c>
      <c r="K150" s="9"/>
      <c r="L150" s="35" t="s">
        <v>17</v>
      </c>
      <c r="M150" s="38" t="s">
        <v>796</v>
      </c>
      <c r="N150" s="28"/>
      <c r="O150" s="27"/>
      <c r="P150" s="45">
        <f t="shared" si="17"/>
        <v>153.99</v>
      </c>
      <c r="Q150" s="45">
        <f t="shared" si="18"/>
        <v>0</v>
      </c>
      <c r="R150" s="45">
        <f t="shared" si="19"/>
        <v>51.33</v>
      </c>
      <c r="S150" s="45">
        <f t="shared" si="20"/>
        <v>34.22</v>
      </c>
      <c r="T150" s="5" t="s">
        <v>165</v>
      </c>
    </row>
    <row r="151" spans="1:20" x14ac:dyDescent="0.25">
      <c r="A151" s="27" t="s">
        <v>190</v>
      </c>
      <c r="B151" s="27" t="s">
        <v>624</v>
      </c>
      <c r="C151" s="38" t="s">
        <v>785</v>
      </c>
      <c r="D151" s="27">
        <v>9</v>
      </c>
      <c r="E151" s="27">
        <v>0</v>
      </c>
      <c r="F151" s="27">
        <v>3</v>
      </c>
      <c r="G151" s="27">
        <v>2</v>
      </c>
      <c r="H151" s="8">
        <f>SUM('PACC - SNCC.F.053 (4)'!D151:G151)</f>
        <v>14</v>
      </c>
      <c r="I151" s="28">
        <v>17.11</v>
      </c>
      <c r="J151" s="28">
        <f t="shared" si="16"/>
        <v>239.54</v>
      </c>
      <c r="K151" s="9"/>
      <c r="L151" s="35" t="s">
        <v>17</v>
      </c>
      <c r="M151" s="38" t="s">
        <v>796</v>
      </c>
      <c r="N151" s="28"/>
      <c r="O151" s="27"/>
      <c r="P151" s="45">
        <f t="shared" si="17"/>
        <v>153.99</v>
      </c>
      <c r="Q151" s="45">
        <f t="shared" si="18"/>
        <v>0</v>
      </c>
      <c r="R151" s="45">
        <f t="shared" si="19"/>
        <v>51.33</v>
      </c>
      <c r="S151" s="45">
        <f t="shared" si="20"/>
        <v>34.22</v>
      </c>
      <c r="T151" s="5" t="s">
        <v>166</v>
      </c>
    </row>
    <row r="152" spans="1:20" x14ac:dyDescent="0.25">
      <c r="A152" s="27" t="s">
        <v>190</v>
      </c>
      <c r="B152" s="27" t="s">
        <v>625</v>
      </c>
      <c r="C152" s="38" t="s">
        <v>785</v>
      </c>
      <c r="D152" s="27">
        <v>7</v>
      </c>
      <c r="E152" s="27">
        <v>0</v>
      </c>
      <c r="F152" s="27">
        <v>3</v>
      </c>
      <c r="G152" s="27">
        <v>0</v>
      </c>
      <c r="H152" s="8">
        <f>SUM('PACC - SNCC.F.053 (4)'!D152:G152)</f>
        <v>10</v>
      </c>
      <c r="I152" s="28">
        <v>17.11</v>
      </c>
      <c r="J152" s="28">
        <f t="shared" si="16"/>
        <v>171.1</v>
      </c>
      <c r="K152" s="9"/>
      <c r="L152" s="35" t="s">
        <v>17</v>
      </c>
      <c r="M152" s="38" t="s">
        <v>796</v>
      </c>
      <c r="N152" s="28"/>
      <c r="O152" s="27"/>
      <c r="P152" s="45">
        <f t="shared" si="17"/>
        <v>119.77</v>
      </c>
      <c r="Q152" s="45">
        <f t="shared" si="18"/>
        <v>0</v>
      </c>
      <c r="R152" s="45">
        <f t="shared" si="19"/>
        <v>51.33</v>
      </c>
      <c r="S152" s="45">
        <f t="shared" si="20"/>
        <v>0</v>
      </c>
      <c r="T152" s="5" t="s">
        <v>167</v>
      </c>
    </row>
    <row r="153" spans="1:20" x14ac:dyDescent="0.25">
      <c r="A153" s="27" t="s">
        <v>190</v>
      </c>
      <c r="B153" s="27" t="s">
        <v>626</v>
      </c>
      <c r="C153" s="38" t="s">
        <v>785</v>
      </c>
      <c r="D153" s="27">
        <v>2</v>
      </c>
      <c r="E153" s="27">
        <v>0</v>
      </c>
      <c r="F153" s="27">
        <v>2</v>
      </c>
      <c r="G153" s="27">
        <v>0</v>
      </c>
      <c r="H153" s="8">
        <f>SUM('PACC - SNCC.F.053 (4)'!D153:G153)</f>
        <v>4</v>
      </c>
      <c r="I153" s="28">
        <v>9.44</v>
      </c>
      <c r="J153" s="28">
        <f t="shared" si="16"/>
        <v>37.76</v>
      </c>
      <c r="K153" s="9"/>
      <c r="L153" s="35" t="s">
        <v>17</v>
      </c>
      <c r="M153" s="38" t="s">
        <v>796</v>
      </c>
      <c r="N153" s="28"/>
      <c r="O153" s="27"/>
      <c r="P153" s="45">
        <f t="shared" si="17"/>
        <v>18.88</v>
      </c>
      <c r="Q153" s="45">
        <f t="shared" si="18"/>
        <v>0</v>
      </c>
      <c r="R153" s="45">
        <f t="shared" si="19"/>
        <v>18.88</v>
      </c>
      <c r="S153" s="45">
        <f t="shared" si="20"/>
        <v>0</v>
      </c>
      <c r="T153" s="5" t="s">
        <v>168</v>
      </c>
    </row>
    <row r="154" spans="1:20" x14ac:dyDescent="0.25">
      <c r="A154" s="27" t="s">
        <v>190</v>
      </c>
      <c r="B154" s="27" t="s">
        <v>627</v>
      </c>
      <c r="C154" s="38" t="s">
        <v>785</v>
      </c>
      <c r="D154" s="27">
        <v>30</v>
      </c>
      <c r="E154" s="27">
        <v>50</v>
      </c>
      <c r="F154" s="27">
        <v>50</v>
      </c>
      <c r="G154" s="27">
        <v>0</v>
      </c>
      <c r="H154" s="8">
        <f>SUM('PACC - SNCC.F.053 (4)'!D154:G154)</f>
        <v>130</v>
      </c>
      <c r="I154" s="28">
        <v>14.16</v>
      </c>
      <c r="J154" s="28">
        <f t="shared" si="16"/>
        <v>1840.8</v>
      </c>
      <c r="K154" s="9"/>
      <c r="L154" s="35" t="s">
        <v>17</v>
      </c>
      <c r="M154" s="38" t="s">
        <v>796</v>
      </c>
      <c r="N154" s="28"/>
      <c r="O154" s="27"/>
      <c r="P154" s="45">
        <f t="shared" si="17"/>
        <v>424.8</v>
      </c>
      <c r="Q154" s="45">
        <f t="shared" si="18"/>
        <v>708</v>
      </c>
      <c r="R154" s="45">
        <f t="shared" si="19"/>
        <v>708</v>
      </c>
      <c r="S154" s="45">
        <f t="shared" si="20"/>
        <v>0</v>
      </c>
      <c r="T154" s="5" t="s">
        <v>169</v>
      </c>
    </row>
    <row r="155" spans="1:20" x14ac:dyDescent="0.25">
      <c r="A155" s="27" t="s">
        <v>190</v>
      </c>
      <c r="B155" s="27" t="s">
        <v>628</v>
      </c>
      <c r="C155" s="38" t="s">
        <v>785</v>
      </c>
      <c r="D155" s="27">
        <v>0</v>
      </c>
      <c r="E155" s="27">
        <v>1</v>
      </c>
      <c r="F155" s="27">
        <v>1</v>
      </c>
      <c r="G155" s="27">
        <v>0</v>
      </c>
      <c r="H155" s="8">
        <f>SUM('PACC - SNCC.F.053 (4)'!D155:G155)</f>
        <v>2</v>
      </c>
      <c r="I155" s="28">
        <v>708</v>
      </c>
      <c r="J155" s="28">
        <f t="shared" si="16"/>
        <v>1416</v>
      </c>
      <c r="K155" s="9"/>
      <c r="L155" s="35" t="s">
        <v>17</v>
      </c>
      <c r="M155" s="38" t="s">
        <v>796</v>
      </c>
      <c r="N155" s="28"/>
      <c r="O155" s="27"/>
      <c r="P155" s="45">
        <f t="shared" si="17"/>
        <v>0</v>
      </c>
      <c r="Q155" s="45">
        <f t="shared" si="18"/>
        <v>708</v>
      </c>
      <c r="R155" s="45">
        <f t="shared" si="19"/>
        <v>708</v>
      </c>
      <c r="S155" s="45">
        <f t="shared" si="20"/>
        <v>0</v>
      </c>
      <c r="T155" s="5" t="s">
        <v>170</v>
      </c>
    </row>
    <row r="156" spans="1:20" x14ac:dyDescent="0.25">
      <c r="A156" s="27" t="s">
        <v>190</v>
      </c>
      <c r="B156" s="27" t="s">
        <v>629</v>
      </c>
      <c r="C156" s="38" t="s">
        <v>785</v>
      </c>
      <c r="D156" s="27">
        <v>10</v>
      </c>
      <c r="E156" s="27">
        <v>0</v>
      </c>
      <c r="F156" s="27">
        <v>10</v>
      </c>
      <c r="G156" s="27">
        <v>0</v>
      </c>
      <c r="H156" s="8">
        <f>SUM('PACC - SNCC.F.053 (4)'!D156:G156)</f>
        <v>20</v>
      </c>
      <c r="I156" s="28">
        <v>17.7</v>
      </c>
      <c r="J156" s="28">
        <f t="shared" si="16"/>
        <v>354</v>
      </c>
      <c r="K156" s="9"/>
      <c r="L156" s="35" t="s">
        <v>17</v>
      </c>
      <c r="M156" s="38" t="s">
        <v>796</v>
      </c>
      <c r="N156" s="28"/>
      <c r="O156" s="27"/>
      <c r="P156" s="45">
        <f t="shared" si="17"/>
        <v>177</v>
      </c>
      <c r="Q156" s="45">
        <f t="shared" si="18"/>
        <v>0</v>
      </c>
      <c r="R156" s="45">
        <f t="shared" si="19"/>
        <v>177</v>
      </c>
      <c r="S156" s="45">
        <f t="shared" si="20"/>
        <v>0</v>
      </c>
      <c r="T156" s="5" t="s">
        <v>171</v>
      </c>
    </row>
    <row r="157" spans="1:20" x14ac:dyDescent="0.25">
      <c r="A157" s="27" t="s">
        <v>190</v>
      </c>
      <c r="B157" s="27" t="s">
        <v>630</v>
      </c>
      <c r="C157" s="38" t="s">
        <v>785</v>
      </c>
      <c r="D157" s="27">
        <v>50</v>
      </c>
      <c r="E157" s="27">
        <v>0</v>
      </c>
      <c r="F157" s="27">
        <v>0</v>
      </c>
      <c r="G157" s="27">
        <v>0</v>
      </c>
      <c r="H157" s="8">
        <f>SUM('PACC - SNCC.F.053 (4)'!D157:G157)</f>
        <v>50</v>
      </c>
      <c r="I157" s="28">
        <v>4.8379999999999992</v>
      </c>
      <c r="J157" s="28">
        <f t="shared" si="16"/>
        <v>241.89999999999995</v>
      </c>
      <c r="K157" s="9"/>
      <c r="L157" s="35" t="s">
        <v>17</v>
      </c>
      <c r="M157" s="38" t="s">
        <v>796</v>
      </c>
      <c r="N157" s="28"/>
      <c r="O157" s="27"/>
      <c r="P157" s="45">
        <f t="shared" si="17"/>
        <v>241.89999999999995</v>
      </c>
      <c r="Q157" s="45">
        <f t="shared" si="18"/>
        <v>0</v>
      </c>
      <c r="R157" s="45">
        <f t="shared" si="19"/>
        <v>0</v>
      </c>
      <c r="S157" s="45">
        <f t="shared" si="20"/>
        <v>0</v>
      </c>
      <c r="T157" s="5" t="s">
        <v>172</v>
      </c>
    </row>
    <row r="158" spans="1:20" x14ac:dyDescent="0.25">
      <c r="A158" s="27" t="s">
        <v>190</v>
      </c>
      <c r="B158" s="27" t="s">
        <v>631</v>
      </c>
      <c r="C158" s="38" t="s">
        <v>785</v>
      </c>
      <c r="D158" s="27">
        <v>50</v>
      </c>
      <c r="E158" s="27">
        <v>0</v>
      </c>
      <c r="F158" s="27">
        <v>0</v>
      </c>
      <c r="G158" s="27">
        <v>0</v>
      </c>
      <c r="H158" s="8">
        <f>SUM('PACC - SNCC.F.053 (4)'!D158:G158)</f>
        <v>50</v>
      </c>
      <c r="I158" s="28">
        <v>4.4249999999999998</v>
      </c>
      <c r="J158" s="28">
        <f t="shared" si="16"/>
        <v>221.25</v>
      </c>
      <c r="K158" s="9"/>
      <c r="L158" s="35" t="s">
        <v>17</v>
      </c>
      <c r="M158" s="38" t="s">
        <v>796</v>
      </c>
      <c r="N158" s="28"/>
      <c r="O158" s="27"/>
      <c r="P158" s="45">
        <f t="shared" si="17"/>
        <v>221.25</v>
      </c>
      <c r="Q158" s="45">
        <f t="shared" si="18"/>
        <v>0</v>
      </c>
      <c r="R158" s="45">
        <f t="shared" si="19"/>
        <v>0</v>
      </c>
      <c r="S158" s="45">
        <f t="shared" si="20"/>
        <v>0</v>
      </c>
      <c r="T158" s="5" t="s">
        <v>173</v>
      </c>
    </row>
    <row r="159" spans="1:20" x14ac:dyDescent="0.25">
      <c r="A159" s="27" t="s">
        <v>190</v>
      </c>
      <c r="B159" s="27" t="s">
        <v>632</v>
      </c>
      <c r="C159" s="38" t="s">
        <v>785</v>
      </c>
      <c r="D159" s="27">
        <v>10</v>
      </c>
      <c r="E159" s="27">
        <v>8</v>
      </c>
      <c r="F159" s="27">
        <v>8</v>
      </c>
      <c r="G159" s="27">
        <v>0</v>
      </c>
      <c r="H159" s="8">
        <f>SUM('PACC - SNCC.F.053 (4)'!D159:G159)</f>
        <v>26</v>
      </c>
      <c r="I159" s="28">
        <v>171.1</v>
      </c>
      <c r="J159" s="28">
        <f t="shared" si="16"/>
        <v>4448.5999999999995</v>
      </c>
      <c r="K159" s="9"/>
      <c r="L159" s="35" t="s">
        <v>17</v>
      </c>
      <c r="M159" s="38" t="s">
        <v>796</v>
      </c>
      <c r="N159" s="28"/>
      <c r="O159" s="27"/>
      <c r="P159" s="45">
        <f t="shared" si="17"/>
        <v>1711</v>
      </c>
      <c r="Q159" s="45">
        <f t="shared" si="18"/>
        <v>1368.8</v>
      </c>
      <c r="R159" s="45">
        <f t="shared" si="19"/>
        <v>1368.8</v>
      </c>
      <c r="S159" s="45">
        <f t="shared" si="20"/>
        <v>0</v>
      </c>
      <c r="T159" s="5" t="s">
        <v>174</v>
      </c>
    </row>
    <row r="160" spans="1:20" x14ac:dyDescent="0.25">
      <c r="A160" s="27" t="s">
        <v>190</v>
      </c>
      <c r="B160" s="27" t="s">
        <v>633</v>
      </c>
      <c r="C160" s="38" t="s">
        <v>785</v>
      </c>
      <c r="D160" s="27">
        <v>0</v>
      </c>
      <c r="E160" s="27">
        <v>1</v>
      </c>
      <c r="F160" s="27">
        <v>1</v>
      </c>
      <c r="G160" s="27">
        <v>0</v>
      </c>
      <c r="H160" s="8">
        <f>SUM('PACC - SNCC.F.053 (4)'!D160:G160)</f>
        <v>2</v>
      </c>
      <c r="I160" s="28">
        <v>312.7</v>
      </c>
      <c r="J160" s="28">
        <f t="shared" si="16"/>
        <v>625.4</v>
      </c>
      <c r="K160" s="9"/>
      <c r="L160" s="35" t="s">
        <v>17</v>
      </c>
      <c r="M160" s="38" t="s">
        <v>796</v>
      </c>
      <c r="N160" s="28"/>
      <c r="O160" s="27"/>
      <c r="P160" s="45">
        <f t="shared" si="17"/>
        <v>0</v>
      </c>
      <c r="Q160" s="45">
        <f t="shared" si="18"/>
        <v>312.7</v>
      </c>
      <c r="R160" s="45">
        <f t="shared" si="19"/>
        <v>312.7</v>
      </c>
      <c r="S160" s="45">
        <f t="shared" si="20"/>
        <v>0</v>
      </c>
      <c r="T160" s="5" t="s">
        <v>175</v>
      </c>
    </row>
    <row r="161" spans="1:20" x14ac:dyDescent="0.25">
      <c r="A161" s="27" t="s">
        <v>190</v>
      </c>
      <c r="B161" s="27" t="s">
        <v>635</v>
      </c>
      <c r="C161" s="38" t="s">
        <v>785</v>
      </c>
      <c r="D161" s="27">
        <v>5</v>
      </c>
      <c r="E161" s="27">
        <v>9</v>
      </c>
      <c r="F161" s="27">
        <v>8</v>
      </c>
      <c r="G161" s="27">
        <v>0</v>
      </c>
      <c r="H161" s="8">
        <f>SUM('PACC - SNCC.F.053 (4)'!D161:G161)</f>
        <v>22</v>
      </c>
      <c r="I161" s="28">
        <v>17.7</v>
      </c>
      <c r="J161" s="28">
        <f t="shared" si="16"/>
        <v>389.4</v>
      </c>
      <c r="K161" s="9"/>
      <c r="L161" s="35" t="s">
        <v>17</v>
      </c>
      <c r="M161" s="38" t="s">
        <v>796</v>
      </c>
      <c r="N161" s="28"/>
      <c r="O161" s="27"/>
      <c r="P161" s="45">
        <f t="shared" si="17"/>
        <v>88.5</v>
      </c>
      <c r="Q161" s="45">
        <f t="shared" si="18"/>
        <v>159.29999999999998</v>
      </c>
      <c r="R161" s="45">
        <f t="shared" si="19"/>
        <v>141.6</v>
      </c>
      <c r="S161" s="45">
        <f t="shared" si="20"/>
        <v>0</v>
      </c>
      <c r="T161" s="5" t="s">
        <v>176</v>
      </c>
    </row>
    <row r="162" spans="1:20" x14ac:dyDescent="0.25">
      <c r="A162" s="27" t="s">
        <v>190</v>
      </c>
      <c r="B162" s="27" t="s">
        <v>636</v>
      </c>
      <c r="C162" s="38" t="s">
        <v>785</v>
      </c>
      <c r="D162" s="27">
        <v>24</v>
      </c>
      <c r="E162" s="27">
        <v>7</v>
      </c>
      <c r="F162" s="27">
        <v>7</v>
      </c>
      <c r="G162" s="27">
        <v>0</v>
      </c>
      <c r="H162" s="8">
        <f>SUM('PACC - SNCC.F.053 (4)'!D162:G162)</f>
        <v>38</v>
      </c>
      <c r="I162" s="28">
        <v>47.20000000000001</v>
      </c>
      <c r="J162" s="28">
        <f t="shared" si="16"/>
        <v>1793.6000000000004</v>
      </c>
      <c r="K162" s="9"/>
      <c r="L162" s="35" t="s">
        <v>17</v>
      </c>
      <c r="M162" s="38" t="s">
        <v>796</v>
      </c>
      <c r="N162" s="28"/>
      <c r="O162" s="27"/>
      <c r="P162" s="45">
        <f t="shared" si="17"/>
        <v>1132.8000000000002</v>
      </c>
      <c r="Q162" s="45">
        <f t="shared" si="18"/>
        <v>330.40000000000009</v>
      </c>
      <c r="R162" s="45">
        <f t="shared" si="19"/>
        <v>330.40000000000009</v>
      </c>
      <c r="S162" s="45">
        <f t="shared" si="20"/>
        <v>0</v>
      </c>
      <c r="T162" s="5" t="s">
        <v>177</v>
      </c>
    </row>
    <row r="163" spans="1:20" x14ac:dyDescent="0.25">
      <c r="A163" s="29" t="s">
        <v>190</v>
      </c>
      <c r="B163" s="29" t="s">
        <v>637</v>
      </c>
      <c r="C163" s="39" t="s">
        <v>792</v>
      </c>
      <c r="D163" s="29">
        <v>1</v>
      </c>
      <c r="E163" s="29">
        <v>0</v>
      </c>
      <c r="F163" s="29">
        <v>0</v>
      </c>
      <c r="G163" s="29">
        <v>0</v>
      </c>
      <c r="H163" s="8">
        <f>SUM('PACC - SNCC.F.053 (4)'!D163:G163)</f>
        <v>1</v>
      </c>
      <c r="I163" s="31">
        <v>106.20000000000002</v>
      </c>
      <c r="J163" s="31">
        <f t="shared" si="16"/>
        <v>106.20000000000002</v>
      </c>
      <c r="K163" s="9"/>
      <c r="L163" s="36" t="s">
        <v>17</v>
      </c>
      <c r="M163" s="39" t="s">
        <v>796</v>
      </c>
      <c r="N163" s="31"/>
      <c r="O163" s="32"/>
      <c r="P163" s="45">
        <f t="shared" si="17"/>
        <v>106.20000000000002</v>
      </c>
      <c r="Q163" s="45">
        <f t="shared" si="18"/>
        <v>0</v>
      </c>
      <c r="R163" s="45">
        <f t="shared" si="19"/>
        <v>0</v>
      </c>
      <c r="S163" s="45">
        <f t="shared" si="20"/>
        <v>0</v>
      </c>
      <c r="T163" s="5" t="s">
        <v>178</v>
      </c>
    </row>
    <row r="164" spans="1:20" x14ac:dyDescent="0.25">
      <c r="A164" s="29" t="s">
        <v>190</v>
      </c>
      <c r="B164" s="29" t="s">
        <v>639</v>
      </c>
      <c r="C164" s="39" t="s">
        <v>785</v>
      </c>
      <c r="D164" s="29">
        <v>41</v>
      </c>
      <c r="E164" s="29">
        <v>18</v>
      </c>
      <c r="F164" s="29">
        <v>31</v>
      </c>
      <c r="G164" s="29">
        <v>12</v>
      </c>
      <c r="H164" s="8">
        <f>SUM('PACC - SNCC.F.053 (4)'!D164:G164)</f>
        <v>102</v>
      </c>
      <c r="I164" s="31">
        <v>9.44</v>
      </c>
      <c r="J164" s="31">
        <f t="shared" si="16"/>
        <v>962.88</v>
      </c>
      <c r="K164" s="9"/>
      <c r="L164" s="36" t="s">
        <v>17</v>
      </c>
      <c r="M164" s="39" t="s">
        <v>796</v>
      </c>
      <c r="N164" s="31"/>
      <c r="O164" s="32"/>
      <c r="P164" s="45">
        <f t="shared" si="17"/>
        <v>387.03999999999996</v>
      </c>
      <c r="Q164" s="45">
        <f t="shared" si="18"/>
        <v>169.92</v>
      </c>
      <c r="R164" s="45">
        <f t="shared" si="19"/>
        <v>292.64</v>
      </c>
      <c r="S164" s="45">
        <f t="shared" si="20"/>
        <v>113.28</v>
      </c>
      <c r="T164" s="5" t="s">
        <v>179</v>
      </c>
    </row>
    <row r="165" spans="1:20" x14ac:dyDescent="0.25">
      <c r="A165" s="29" t="s">
        <v>190</v>
      </c>
      <c r="B165" s="29" t="s">
        <v>640</v>
      </c>
      <c r="C165" s="39" t="s">
        <v>791</v>
      </c>
      <c r="D165" s="29">
        <v>29</v>
      </c>
      <c r="E165" s="29">
        <v>5</v>
      </c>
      <c r="F165" s="29">
        <v>19</v>
      </c>
      <c r="G165" s="29">
        <v>7</v>
      </c>
      <c r="H165" s="8">
        <f>SUM('PACC - SNCC.F.053 (4)'!D165:G165)</f>
        <v>60</v>
      </c>
      <c r="I165" s="31">
        <v>12.390000000000002</v>
      </c>
      <c r="J165" s="31">
        <f t="shared" si="16"/>
        <v>743.40000000000009</v>
      </c>
      <c r="K165" s="9"/>
      <c r="L165" s="36" t="s">
        <v>17</v>
      </c>
      <c r="M165" s="39" t="s">
        <v>796</v>
      </c>
      <c r="N165" s="31"/>
      <c r="O165" s="32"/>
      <c r="P165" s="45">
        <f t="shared" si="17"/>
        <v>359.31000000000006</v>
      </c>
      <c r="Q165" s="45">
        <f t="shared" si="18"/>
        <v>61.95000000000001</v>
      </c>
      <c r="R165" s="45">
        <f t="shared" si="19"/>
        <v>235.41000000000005</v>
      </c>
      <c r="S165" s="45">
        <f t="shared" si="20"/>
        <v>86.730000000000018</v>
      </c>
      <c r="T165" s="5" t="s">
        <v>180</v>
      </c>
    </row>
    <row r="166" spans="1:20" x14ac:dyDescent="0.25">
      <c r="A166" s="29" t="s">
        <v>190</v>
      </c>
      <c r="B166" s="29" t="s">
        <v>641</v>
      </c>
      <c r="C166" s="39" t="s">
        <v>785</v>
      </c>
      <c r="D166" s="29">
        <v>24</v>
      </c>
      <c r="E166" s="29">
        <v>3</v>
      </c>
      <c r="F166" s="29">
        <v>10</v>
      </c>
      <c r="G166" s="29">
        <v>2</v>
      </c>
      <c r="H166" s="8">
        <f>SUM('PACC - SNCC.F.053 (4)'!D166:G166)</f>
        <v>39</v>
      </c>
      <c r="I166" s="31">
        <v>9.44</v>
      </c>
      <c r="J166" s="31">
        <f t="shared" si="16"/>
        <v>368.15999999999997</v>
      </c>
      <c r="K166" s="9"/>
      <c r="L166" s="36" t="s">
        <v>17</v>
      </c>
      <c r="M166" s="39" t="s">
        <v>796</v>
      </c>
      <c r="N166" s="31"/>
      <c r="O166" s="32"/>
      <c r="P166" s="45">
        <f t="shared" si="17"/>
        <v>226.56</v>
      </c>
      <c r="Q166" s="45">
        <f t="shared" si="18"/>
        <v>28.32</v>
      </c>
      <c r="R166" s="45">
        <f t="shared" si="19"/>
        <v>94.399999999999991</v>
      </c>
      <c r="S166" s="45">
        <f t="shared" si="20"/>
        <v>18.88</v>
      </c>
      <c r="T166" s="5" t="s">
        <v>181</v>
      </c>
    </row>
    <row r="167" spans="1:20" x14ac:dyDescent="0.25">
      <c r="A167" s="29" t="s">
        <v>190</v>
      </c>
      <c r="B167" s="29" t="s">
        <v>642</v>
      </c>
      <c r="C167" s="39" t="s">
        <v>785</v>
      </c>
      <c r="D167" s="29">
        <v>25</v>
      </c>
      <c r="E167" s="29">
        <v>3</v>
      </c>
      <c r="F167" s="29">
        <v>12</v>
      </c>
      <c r="G167" s="29">
        <v>2</v>
      </c>
      <c r="H167" s="8">
        <f>SUM('PACC - SNCC.F.053 (4)'!D167:G167)</f>
        <v>42</v>
      </c>
      <c r="I167" s="31">
        <v>9.44</v>
      </c>
      <c r="J167" s="31">
        <f t="shared" si="16"/>
        <v>396.47999999999996</v>
      </c>
      <c r="K167" s="9"/>
      <c r="L167" s="36" t="s">
        <v>17</v>
      </c>
      <c r="M167" s="39" t="s">
        <v>796</v>
      </c>
      <c r="N167" s="31"/>
      <c r="O167" s="32"/>
      <c r="P167" s="45">
        <f t="shared" si="17"/>
        <v>236</v>
      </c>
      <c r="Q167" s="45">
        <f t="shared" si="18"/>
        <v>28.32</v>
      </c>
      <c r="R167" s="45">
        <f t="shared" si="19"/>
        <v>113.28</v>
      </c>
      <c r="S167" s="45">
        <f t="shared" si="20"/>
        <v>18.88</v>
      </c>
      <c r="T167" s="5" t="s">
        <v>182</v>
      </c>
    </row>
    <row r="168" spans="1:20" x14ac:dyDescent="0.25">
      <c r="A168" s="29" t="s">
        <v>190</v>
      </c>
      <c r="B168" s="29" t="s">
        <v>643</v>
      </c>
      <c r="C168" s="39" t="s">
        <v>785</v>
      </c>
      <c r="D168" s="29">
        <v>17</v>
      </c>
      <c r="E168" s="29">
        <v>0</v>
      </c>
      <c r="F168" s="29">
        <v>12</v>
      </c>
      <c r="G168" s="29">
        <v>2</v>
      </c>
      <c r="H168" s="8">
        <f>SUM('PACC - SNCC.F.053 (4)'!D168:G168)</f>
        <v>31</v>
      </c>
      <c r="I168" s="31">
        <v>9.44</v>
      </c>
      <c r="J168" s="31">
        <f t="shared" si="16"/>
        <v>292.64</v>
      </c>
      <c r="K168" s="9"/>
      <c r="L168" s="36" t="s">
        <v>17</v>
      </c>
      <c r="M168" s="39" t="s">
        <v>796</v>
      </c>
      <c r="N168" s="31"/>
      <c r="O168" s="32"/>
      <c r="P168" s="45">
        <f t="shared" si="17"/>
        <v>160.47999999999999</v>
      </c>
      <c r="Q168" s="45">
        <f t="shared" si="18"/>
        <v>0</v>
      </c>
      <c r="R168" s="45">
        <f t="shared" si="19"/>
        <v>113.28</v>
      </c>
      <c r="S168" s="45">
        <f t="shared" si="20"/>
        <v>18.88</v>
      </c>
      <c r="T168" s="5" t="s">
        <v>183</v>
      </c>
    </row>
    <row r="169" spans="1:20" x14ac:dyDescent="0.25">
      <c r="A169" s="29" t="s">
        <v>190</v>
      </c>
      <c r="B169" s="29" t="s">
        <v>644</v>
      </c>
      <c r="C169" s="39" t="s">
        <v>785</v>
      </c>
      <c r="D169" s="29">
        <v>34</v>
      </c>
      <c r="E169" s="29">
        <v>11</v>
      </c>
      <c r="F169" s="29">
        <v>16</v>
      </c>
      <c r="G169" s="29">
        <v>0</v>
      </c>
      <c r="H169" s="8">
        <f>SUM('PACC - SNCC.F.053 (4)'!D169:G169)</f>
        <v>61</v>
      </c>
      <c r="I169" s="31">
        <v>16.52</v>
      </c>
      <c r="J169" s="31">
        <f t="shared" si="16"/>
        <v>1007.72</v>
      </c>
      <c r="K169" s="9"/>
      <c r="L169" s="36" t="s">
        <v>17</v>
      </c>
      <c r="M169" s="39" t="s">
        <v>796</v>
      </c>
      <c r="N169" s="31"/>
      <c r="O169" s="32"/>
      <c r="P169" s="45">
        <f t="shared" si="17"/>
        <v>561.67999999999995</v>
      </c>
      <c r="Q169" s="45">
        <f t="shared" si="18"/>
        <v>181.72</v>
      </c>
      <c r="R169" s="45">
        <f t="shared" si="19"/>
        <v>264.32</v>
      </c>
      <c r="S169" s="45">
        <f t="shared" si="20"/>
        <v>0</v>
      </c>
      <c r="T169" s="5" t="s">
        <v>184</v>
      </c>
    </row>
    <row r="170" spans="1:20" x14ac:dyDescent="0.25">
      <c r="A170" s="27" t="s">
        <v>190</v>
      </c>
      <c r="B170" s="27" t="s">
        <v>645</v>
      </c>
      <c r="C170" s="38" t="s">
        <v>785</v>
      </c>
      <c r="D170" s="27">
        <v>125</v>
      </c>
      <c r="E170" s="27">
        <v>20</v>
      </c>
      <c r="F170" s="27">
        <v>35</v>
      </c>
      <c r="G170" s="27">
        <v>20</v>
      </c>
      <c r="H170" s="8">
        <f>SUM('PACC - SNCC.F.053 (4)'!D170:G170)</f>
        <v>200</v>
      </c>
      <c r="I170" s="28">
        <v>4.72</v>
      </c>
      <c r="J170" s="28">
        <f t="shared" si="16"/>
        <v>944</v>
      </c>
      <c r="K170" s="9"/>
      <c r="L170" s="35" t="s">
        <v>17</v>
      </c>
      <c r="M170" s="38" t="s">
        <v>796</v>
      </c>
      <c r="N170" s="28"/>
      <c r="O170" s="33"/>
      <c r="P170" s="45">
        <f t="shared" si="17"/>
        <v>590</v>
      </c>
      <c r="Q170" s="45">
        <f t="shared" si="18"/>
        <v>94.399999999999991</v>
      </c>
      <c r="R170" s="45">
        <f t="shared" si="19"/>
        <v>165.2</v>
      </c>
      <c r="S170" s="45">
        <f t="shared" si="20"/>
        <v>94.399999999999991</v>
      </c>
      <c r="T170" s="5" t="s">
        <v>185</v>
      </c>
    </row>
    <row r="171" spans="1:20" x14ac:dyDescent="0.25">
      <c r="A171" s="29" t="s">
        <v>190</v>
      </c>
      <c r="B171" s="29" t="s">
        <v>646</v>
      </c>
      <c r="C171" s="39" t="s">
        <v>785</v>
      </c>
      <c r="D171" s="29">
        <v>531</v>
      </c>
      <c r="E171" s="29">
        <v>181</v>
      </c>
      <c r="F171" s="29">
        <v>286</v>
      </c>
      <c r="G171" s="29">
        <v>99</v>
      </c>
      <c r="H171" s="8">
        <f>SUM('PACC - SNCC.F.053 (4)'!D171:G171)</f>
        <v>1097</v>
      </c>
      <c r="I171" s="31">
        <v>1.0029999999999999</v>
      </c>
      <c r="J171" s="31">
        <f t="shared" si="16"/>
        <v>1100.2909999999999</v>
      </c>
      <c r="K171" s="9"/>
      <c r="L171" s="36" t="s">
        <v>17</v>
      </c>
      <c r="M171" s="39" t="s">
        <v>796</v>
      </c>
      <c r="N171" s="31"/>
      <c r="O171" s="32"/>
      <c r="P171" s="45">
        <f t="shared" si="17"/>
        <v>532.59299999999996</v>
      </c>
      <c r="Q171" s="45">
        <f t="shared" si="18"/>
        <v>181.54299999999998</v>
      </c>
      <c r="R171" s="45">
        <f t="shared" si="19"/>
        <v>286.85799999999995</v>
      </c>
      <c r="S171" s="45">
        <f t="shared" si="20"/>
        <v>99.296999999999983</v>
      </c>
      <c r="T171" s="5" t="s">
        <v>186</v>
      </c>
    </row>
    <row r="172" spans="1:20" x14ac:dyDescent="0.25">
      <c r="A172" s="29" t="s">
        <v>190</v>
      </c>
      <c r="B172" s="29" t="s">
        <v>647</v>
      </c>
      <c r="C172" s="39" t="s">
        <v>785</v>
      </c>
      <c r="D172" s="29">
        <v>296</v>
      </c>
      <c r="E172" s="29">
        <v>95</v>
      </c>
      <c r="F172" s="29">
        <v>225</v>
      </c>
      <c r="G172" s="29">
        <v>34</v>
      </c>
      <c r="H172" s="8">
        <f>SUM('PACC - SNCC.F.053 (4)'!D172:G172)</f>
        <v>650</v>
      </c>
      <c r="I172" s="31">
        <v>2.9500000000000006</v>
      </c>
      <c r="J172" s="31">
        <f t="shared" si="16"/>
        <v>1917.5000000000005</v>
      </c>
      <c r="K172" s="9"/>
      <c r="L172" s="36" t="s">
        <v>17</v>
      </c>
      <c r="M172" s="39" t="s">
        <v>796</v>
      </c>
      <c r="N172" s="31"/>
      <c r="O172" s="32"/>
      <c r="P172" s="45">
        <f t="shared" si="17"/>
        <v>873.20000000000016</v>
      </c>
      <c r="Q172" s="45">
        <f t="shared" si="18"/>
        <v>280.25000000000006</v>
      </c>
      <c r="R172" s="45">
        <f t="shared" si="19"/>
        <v>663.75000000000011</v>
      </c>
      <c r="S172" s="45">
        <f t="shared" si="20"/>
        <v>100.30000000000003</v>
      </c>
      <c r="T172" s="5" t="s">
        <v>187</v>
      </c>
    </row>
    <row r="173" spans="1:20" x14ac:dyDescent="0.25">
      <c r="A173" s="29" t="s">
        <v>190</v>
      </c>
      <c r="B173" s="29" t="s">
        <v>648</v>
      </c>
      <c r="C173" s="39" t="s">
        <v>785</v>
      </c>
      <c r="D173" s="29">
        <v>103</v>
      </c>
      <c r="E173" s="29">
        <v>23</v>
      </c>
      <c r="F173" s="29">
        <v>38</v>
      </c>
      <c r="G173" s="29">
        <v>18</v>
      </c>
      <c r="H173" s="8">
        <f>SUM('PACC - SNCC.F.053 (4)'!D173:G173)</f>
        <v>182</v>
      </c>
      <c r="I173" s="31">
        <v>7.375</v>
      </c>
      <c r="J173" s="31">
        <f t="shared" si="16"/>
        <v>1342.25</v>
      </c>
      <c r="K173" s="9"/>
      <c r="L173" s="36" t="s">
        <v>17</v>
      </c>
      <c r="M173" s="39" t="s">
        <v>796</v>
      </c>
      <c r="N173" s="31"/>
      <c r="O173" s="32"/>
      <c r="P173" s="45">
        <f t="shared" si="17"/>
        <v>759.625</v>
      </c>
      <c r="Q173" s="45">
        <f t="shared" si="18"/>
        <v>169.625</v>
      </c>
      <c r="R173" s="45">
        <f t="shared" si="19"/>
        <v>280.25</v>
      </c>
      <c r="S173" s="45">
        <f t="shared" si="20"/>
        <v>132.75</v>
      </c>
      <c r="T173" s="5" t="s">
        <v>188</v>
      </c>
    </row>
    <row r="174" spans="1:20" x14ac:dyDescent="0.25">
      <c r="A174" s="29" t="s">
        <v>190</v>
      </c>
      <c r="B174" s="29" t="s">
        <v>649</v>
      </c>
      <c r="C174" s="39" t="s">
        <v>785</v>
      </c>
      <c r="D174" s="29">
        <v>390</v>
      </c>
      <c r="E174" s="29">
        <v>220</v>
      </c>
      <c r="F174" s="29">
        <v>340</v>
      </c>
      <c r="G174" s="29">
        <v>20</v>
      </c>
      <c r="H174" s="8">
        <f>SUM('PACC - SNCC.F.053 (4)'!D174:G174)</f>
        <v>970</v>
      </c>
      <c r="I174" s="31">
        <v>1.4750000000000003</v>
      </c>
      <c r="J174" s="31">
        <f t="shared" si="16"/>
        <v>1430.7500000000002</v>
      </c>
      <c r="K174" s="9"/>
      <c r="L174" s="36" t="s">
        <v>17</v>
      </c>
      <c r="M174" s="39" t="s">
        <v>796</v>
      </c>
      <c r="N174" s="31"/>
      <c r="O174" s="32"/>
      <c r="P174" s="45">
        <f t="shared" si="17"/>
        <v>575.25000000000011</v>
      </c>
      <c r="Q174" s="45">
        <f t="shared" si="18"/>
        <v>324.50000000000006</v>
      </c>
      <c r="R174" s="45">
        <f t="shared" si="19"/>
        <v>501.50000000000011</v>
      </c>
      <c r="S174" s="45">
        <f t="shared" si="20"/>
        <v>29.500000000000007</v>
      </c>
      <c r="T174" s="5" t="s">
        <v>189</v>
      </c>
    </row>
    <row r="175" spans="1:20" x14ac:dyDescent="0.25">
      <c r="A175" s="29" t="s">
        <v>190</v>
      </c>
      <c r="B175" s="29" t="s">
        <v>651</v>
      </c>
      <c r="C175" s="39" t="s">
        <v>785</v>
      </c>
      <c r="D175" s="29">
        <v>504</v>
      </c>
      <c r="E175" s="29">
        <v>305</v>
      </c>
      <c r="F175" s="29">
        <v>442</v>
      </c>
      <c r="G175" s="29">
        <v>55</v>
      </c>
      <c r="H175" s="8">
        <f>SUM('PACC - SNCC.F.053 (4)'!D175:G175)</f>
        <v>1306</v>
      </c>
      <c r="I175" s="31">
        <v>2.3010000000000002</v>
      </c>
      <c r="J175" s="31">
        <f t="shared" si="16"/>
        <v>3005.1060000000002</v>
      </c>
      <c r="K175" s="9"/>
      <c r="L175" s="36" t="s">
        <v>17</v>
      </c>
      <c r="M175" s="39" t="s">
        <v>796</v>
      </c>
      <c r="N175" s="31"/>
      <c r="O175" s="32"/>
      <c r="P175" s="45">
        <f t="shared" si="17"/>
        <v>1159.7040000000002</v>
      </c>
      <c r="Q175" s="45">
        <f t="shared" si="18"/>
        <v>701.80500000000006</v>
      </c>
      <c r="R175" s="45">
        <f t="shared" si="19"/>
        <v>1017.042</v>
      </c>
      <c r="S175" s="45">
        <f t="shared" si="20"/>
        <v>126.55500000000001</v>
      </c>
      <c r="T175" s="5" t="s">
        <v>190</v>
      </c>
    </row>
    <row r="176" spans="1:20" x14ac:dyDescent="0.25">
      <c r="A176" s="29" t="s">
        <v>190</v>
      </c>
      <c r="B176" s="29" t="s">
        <v>652</v>
      </c>
      <c r="C176" s="39" t="s">
        <v>785</v>
      </c>
      <c r="D176" s="29">
        <v>27</v>
      </c>
      <c r="E176" s="29">
        <v>3</v>
      </c>
      <c r="F176" s="29">
        <v>3</v>
      </c>
      <c r="G176" s="29">
        <v>0</v>
      </c>
      <c r="H176" s="8">
        <f>SUM('PACC - SNCC.F.053 (4)'!D176:G176)</f>
        <v>33</v>
      </c>
      <c r="I176" s="31">
        <v>53.100000000000009</v>
      </c>
      <c r="J176" s="31">
        <f t="shared" si="16"/>
        <v>1752.3000000000002</v>
      </c>
      <c r="K176" s="9"/>
      <c r="L176" s="36" t="s">
        <v>17</v>
      </c>
      <c r="M176" s="39" t="s">
        <v>796</v>
      </c>
      <c r="N176" s="31"/>
      <c r="O176" s="32"/>
      <c r="P176" s="45">
        <f t="shared" si="17"/>
        <v>1433.7000000000003</v>
      </c>
      <c r="Q176" s="45">
        <f t="shared" si="18"/>
        <v>159.30000000000001</v>
      </c>
      <c r="R176" s="45">
        <f t="shared" si="19"/>
        <v>159.30000000000001</v>
      </c>
      <c r="S176" s="45">
        <f t="shared" si="20"/>
        <v>0</v>
      </c>
      <c r="T176" s="5" t="s">
        <v>191</v>
      </c>
    </row>
    <row r="177" spans="1:20" x14ac:dyDescent="0.25">
      <c r="A177" s="29" t="s">
        <v>190</v>
      </c>
      <c r="B177" s="29" t="s">
        <v>653</v>
      </c>
      <c r="C177" s="39" t="s">
        <v>785</v>
      </c>
      <c r="D177" s="29">
        <v>20</v>
      </c>
      <c r="E177" s="29">
        <v>7</v>
      </c>
      <c r="F177" s="29">
        <v>13</v>
      </c>
      <c r="G177" s="29">
        <v>4</v>
      </c>
      <c r="H177" s="8">
        <f>SUM('PACC - SNCC.F.053 (4)'!D177:G177)</f>
        <v>44</v>
      </c>
      <c r="I177" s="31">
        <v>36.799999999999997</v>
      </c>
      <c r="J177" s="31">
        <f t="shared" si="16"/>
        <v>1619.1999999999998</v>
      </c>
      <c r="K177" s="9"/>
      <c r="L177" s="36" t="s">
        <v>17</v>
      </c>
      <c r="M177" s="39" t="s">
        <v>796</v>
      </c>
      <c r="N177" s="31"/>
      <c r="O177" s="32"/>
      <c r="P177" s="45">
        <f t="shared" si="17"/>
        <v>736</v>
      </c>
      <c r="Q177" s="45">
        <f t="shared" si="18"/>
        <v>257.59999999999997</v>
      </c>
      <c r="R177" s="45">
        <f t="shared" si="19"/>
        <v>478.4</v>
      </c>
      <c r="S177" s="45">
        <f t="shared" si="20"/>
        <v>147.19999999999999</v>
      </c>
      <c r="T177" s="5" t="s">
        <v>192</v>
      </c>
    </row>
    <row r="178" spans="1:20" x14ac:dyDescent="0.25">
      <c r="A178" s="29" t="s">
        <v>190</v>
      </c>
      <c r="B178" s="29" t="s">
        <v>654</v>
      </c>
      <c r="C178" s="39" t="s">
        <v>785</v>
      </c>
      <c r="D178" s="29">
        <v>1</v>
      </c>
      <c r="E178" s="29">
        <v>0</v>
      </c>
      <c r="F178" s="29">
        <v>0</v>
      </c>
      <c r="G178" s="29">
        <v>0</v>
      </c>
      <c r="H178" s="8">
        <f>SUM('PACC - SNCC.F.053 (4)'!D178:G178)</f>
        <v>1</v>
      </c>
      <c r="I178" s="31">
        <v>36.58</v>
      </c>
      <c r="J178" s="31">
        <f t="shared" si="16"/>
        <v>36.58</v>
      </c>
      <c r="K178" s="9"/>
      <c r="L178" s="36" t="s">
        <v>17</v>
      </c>
      <c r="M178" s="39" t="s">
        <v>796</v>
      </c>
      <c r="N178" s="31"/>
      <c r="O178" s="32"/>
      <c r="P178" s="45">
        <f t="shared" si="17"/>
        <v>36.58</v>
      </c>
      <c r="Q178" s="45">
        <f t="shared" si="18"/>
        <v>0</v>
      </c>
      <c r="R178" s="45">
        <f t="shared" si="19"/>
        <v>0</v>
      </c>
      <c r="S178" s="45">
        <f t="shared" si="20"/>
        <v>0</v>
      </c>
      <c r="T178" s="5" t="s">
        <v>193</v>
      </c>
    </row>
    <row r="179" spans="1:20" x14ac:dyDescent="0.25">
      <c r="A179" s="27" t="s">
        <v>190</v>
      </c>
      <c r="B179" s="27" t="s">
        <v>655</v>
      </c>
      <c r="C179" s="38" t="s">
        <v>785</v>
      </c>
      <c r="D179" s="27">
        <v>39</v>
      </c>
      <c r="E179" s="27">
        <v>5</v>
      </c>
      <c r="F179" s="27">
        <v>6</v>
      </c>
      <c r="G179" s="27">
        <v>0</v>
      </c>
      <c r="H179" s="8">
        <f>SUM('PACC - SNCC.F.053 (4)'!D179:G179)</f>
        <v>50</v>
      </c>
      <c r="I179" s="28">
        <v>24.780000000000005</v>
      </c>
      <c r="J179" s="28">
        <f t="shared" si="16"/>
        <v>1239.0000000000002</v>
      </c>
      <c r="K179" s="9"/>
      <c r="L179" s="35" t="s">
        <v>17</v>
      </c>
      <c r="M179" s="38" t="s">
        <v>796</v>
      </c>
      <c r="N179" s="28"/>
      <c r="O179" s="33"/>
      <c r="P179" s="45">
        <f t="shared" si="17"/>
        <v>966.42000000000019</v>
      </c>
      <c r="Q179" s="45">
        <f t="shared" si="18"/>
        <v>123.90000000000002</v>
      </c>
      <c r="R179" s="45">
        <f t="shared" si="19"/>
        <v>148.68000000000004</v>
      </c>
      <c r="S179" s="45">
        <f t="shared" si="20"/>
        <v>0</v>
      </c>
      <c r="T179" s="5" t="s">
        <v>194</v>
      </c>
    </row>
    <row r="180" spans="1:20" x14ac:dyDescent="0.25">
      <c r="A180" s="29" t="s">
        <v>190</v>
      </c>
      <c r="B180" s="29" t="s">
        <v>656</v>
      </c>
      <c r="C180" s="39" t="s">
        <v>785</v>
      </c>
      <c r="D180" s="29">
        <v>9</v>
      </c>
      <c r="E180" s="29">
        <v>0</v>
      </c>
      <c r="F180" s="29">
        <v>1</v>
      </c>
      <c r="G180" s="29">
        <v>0</v>
      </c>
      <c r="H180" s="8">
        <f>SUM('PACC - SNCC.F.053 (4)'!D180:G180)</f>
        <v>10</v>
      </c>
      <c r="I180" s="31">
        <v>56.64</v>
      </c>
      <c r="J180" s="31">
        <f t="shared" si="16"/>
        <v>566.4</v>
      </c>
      <c r="K180" s="9"/>
      <c r="L180" s="36" t="s">
        <v>17</v>
      </c>
      <c r="M180" s="39" t="s">
        <v>796</v>
      </c>
      <c r="N180" s="31"/>
      <c r="O180" s="32"/>
      <c r="P180" s="45">
        <f t="shared" si="17"/>
        <v>509.76</v>
      </c>
      <c r="Q180" s="45">
        <f t="shared" si="18"/>
        <v>0</v>
      </c>
      <c r="R180" s="45">
        <f t="shared" si="19"/>
        <v>56.64</v>
      </c>
      <c r="S180" s="45">
        <f t="shared" si="20"/>
        <v>0</v>
      </c>
      <c r="T180" s="5" t="s">
        <v>195</v>
      </c>
    </row>
    <row r="181" spans="1:20" x14ac:dyDescent="0.25">
      <c r="A181" s="29" t="s">
        <v>190</v>
      </c>
      <c r="B181" s="29" t="s">
        <v>657</v>
      </c>
      <c r="C181" s="39" t="s">
        <v>785</v>
      </c>
      <c r="D181" s="29">
        <v>13</v>
      </c>
      <c r="E181" s="29">
        <v>4</v>
      </c>
      <c r="F181" s="29">
        <v>2</v>
      </c>
      <c r="G181" s="29">
        <v>2</v>
      </c>
      <c r="H181" s="8">
        <f>SUM('PACC - SNCC.F.053 (4)'!D181:G181)</f>
        <v>21</v>
      </c>
      <c r="I181" s="31">
        <v>218.30000000000004</v>
      </c>
      <c r="J181" s="31">
        <f t="shared" si="16"/>
        <v>4584.3000000000011</v>
      </c>
      <c r="K181" s="9"/>
      <c r="L181" s="36" t="s">
        <v>17</v>
      </c>
      <c r="M181" s="39" t="s">
        <v>796</v>
      </c>
      <c r="N181" s="31"/>
      <c r="O181" s="32"/>
      <c r="P181" s="45">
        <f t="shared" si="17"/>
        <v>2837.9000000000005</v>
      </c>
      <c r="Q181" s="45">
        <f t="shared" si="18"/>
        <v>873.20000000000016</v>
      </c>
      <c r="R181" s="45">
        <f t="shared" si="19"/>
        <v>436.60000000000008</v>
      </c>
      <c r="S181" s="45">
        <f t="shared" si="20"/>
        <v>436.60000000000008</v>
      </c>
      <c r="T181" s="5" t="s">
        <v>196</v>
      </c>
    </row>
    <row r="182" spans="1:20" x14ac:dyDescent="0.25">
      <c r="A182" s="27" t="s">
        <v>190</v>
      </c>
      <c r="B182" s="27" t="s">
        <v>661</v>
      </c>
      <c r="C182" s="38" t="s">
        <v>785</v>
      </c>
      <c r="D182" s="27">
        <v>0</v>
      </c>
      <c r="E182" s="27">
        <v>11</v>
      </c>
      <c r="F182" s="27">
        <v>11</v>
      </c>
      <c r="G182" s="27">
        <v>0</v>
      </c>
      <c r="H182" s="8">
        <f>SUM('PACC - SNCC.F.053 (4)'!D182:G182)</f>
        <v>22</v>
      </c>
      <c r="I182" s="28">
        <v>767</v>
      </c>
      <c r="J182" s="28">
        <f t="shared" si="16"/>
        <v>16874</v>
      </c>
      <c r="K182" s="9"/>
      <c r="L182" s="35" t="s">
        <v>17</v>
      </c>
      <c r="M182" s="38" t="s">
        <v>796</v>
      </c>
      <c r="N182" s="28"/>
      <c r="O182" s="33"/>
      <c r="P182" s="45">
        <f t="shared" si="17"/>
        <v>0</v>
      </c>
      <c r="Q182" s="45">
        <f t="shared" si="18"/>
        <v>8437</v>
      </c>
      <c r="R182" s="45">
        <f t="shared" si="19"/>
        <v>8437</v>
      </c>
      <c r="S182" s="45">
        <f t="shared" si="20"/>
        <v>0</v>
      </c>
      <c r="T182" s="5" t="s">
        <v>197</v>
      </c>
    </row>
    <row r="183" spans="1:20" x14ac:dyDescent="0.25">
      <c r="A183" s="29" t="s">
        <v>191</v>
      </c>
      <c r="B183" s="29" t="s">
        <v>753</v>
      </c>
      <c r="C183" s="39" t="s">
        <v>785</v>
      </c>
      <c r="D183" s="29">
        <v>13000</v>
      </c>
      <c r="E183" s="29">
        <v>13000</v>
      </c>
      <c r="F183" s="29">
        <v>13000</v>
      </c>
      <c r="G183" s="29">
        <v>13000</v>
      </c>
      <c r="H183" s="8">
        <f>SUM('PACC - SNCC.F.053 (4)'!D183:G183)</f>
        <v>52000</v>
      </c>
      <c r="I183" s="31">
        <v>1</v>
      </c>
      <c r="J183" s="31">
        <f t="shared" si="16"/>
        <v>52000</v>
      </c>
      <c r="K183" s="9">
        <f t="shared" ref="K183:K199" si="21">SUMIF($A$11:$A$308,A183,$J$11:$J$308)</f>
        <v>502000.05</v>
      </c>
      <c r="L183" s="36"/>
      <c r="M183" s="39"/>
      <c r="N183" s="31"/>
      <c r="O183" s="32"/>
      <c r="P183" s="45">
        <f t="shared" si="17"/>
        <v>13000</v>
      </c>
      <c r="Q183" s="45">
        <f t="shared" si="18"/>
        <v>13000</v>
      </c>
      <c r="R183" s="45">
        <f t="shared" si="19"/>
        <v>13000</v>
      </c>
      <c r="S183" s="45">
        <f t="shared" si="20"/>
        <v>13000</v>
      </c>
      <c r="T183" s="5" t="s">
        <v>198</v>
      </c>
    </row>
    <row r="184" spans="1:20" x14ac:dyDescent="0.25">
      <c r="A184" s="29" t="s">
        <v>191</v>
      </c>
      <c r="B184" s="29" t="s">
        <v>754</v>
      </c>
      <c r="C184" s="39" t="s">
        <v>785</v>
      </c>
      <c r="D184" s="29">
        <v>15</v>
      </c>
      <c r="E184" s="29">
        <v>0</v>
      </c>
      <c r="F184" s="29">
        <v>0</v>
      </c>
      <c r="G184" s="29">
        <v>0</v>
      </c>
      <c r="H184" s="8">
        <f>SUM('PACC - SNCC.F.053 (4)'!D184:G184)</f>
        <v>15</v>
      </c>
      <c r="I184" s="31">
        <v>1666.67</v>
      </c>
      <c r="J184" s="31">
        <f t="shared" si="16"/>
        <v>25000.050000000003</v>
      </c>
      <c r="K184" s="9"/>
      <c r="L184" s="36"/>
      <c r="M184" s="39"/>
      <c r="N184" s="31"/>
      <c r="O184" s="32"/>
      <c r="P184" s="45">
        <f t="shared" si="17"/>
        <v>25000.050000000003</v>
      </c>
      <c r="Q184" s="45">
        <f t="shared" si="18"/>
        <v>0</v>
      </c>
      <c r="R184" s="45">
        <f t="shared" si="19"/>
        <v>0</v>
      </c>
      <c r="S184" s="45">
        <f t="shared" si="20"/>
        <v>0</v>
      </c>
      <c r="T184" s="5" t="s">
        <v>199</v>
      </c>
    </row>
    <row r="185" spans="1:20" x14ac:dyDescent="0.25">
      <c r="A185" s="29" t="s">
        <v>191</v>
      </c>
      <c r="B185" s="29" t="s">
        <v>757</v>
      </c>
      <c r="C185" s="39" t="s">
        <v>785</v>
      </c>
      <c r="D185" s="29">
        <v>2</v>
      </c>
      <c r="E185" s="29">
        <v>2</v>
      </c>
      <c r="F185" s="29">
        <v>2</v>
      </c>
      <c r="G185" s="29">
        <v>0</v>
      </c>
      <c r="H185" s="8">
        <f>SUM('PACC - SNCC.F.053 (4)'!D185:G185)</f>
        <v>6</v>
      </c>
      <c r="I185" s="31">
        <v>66666.666666666672</v>
      </c>
      <c r="J185" s="31">
        <f t="shared" ref="J185:J189" si="22">+H185*I185</f>
        <v>400000</v>
      </c>
      <c r="K185" s="9"/>
      <c r="L185" s="36"/>
      <c r="M185" s="39"/>
      <c r="N185" s="31"/>
      <c r="O185" s="32"/>
      <c r="P185" s="45">
        <f t="shared" si="17"/>
        <v>133333.33333333334</v>
      </c>
      <c r="Q185" s="45">
        <f t="shared" si="18"/>
        <v>133333.33333333334</v>
      </c>
      <c r="R185" s="45">
        <f t="shared" si="19"/>
        <v>133333.33333333334</v>
      </c>
      <c r="S185" s="45">
        <f t="shared" si="20"/>
        <v>0</v>
      </c>
      <c r="T185" s="5" t="s">
        <v>200</v>
      </c>
    </row>
    <row r="186" spans="1:20" x14ac:dyDescent="0.25">
      <c r="A186" s="5" t="s">
        <v>191</v>
      </c>
      <c r="B186" s="29" t="s">
        <v>781</v>
      </c>
      <c r="C186" s="39" t="s">
        <v>789</v>
      </c>
      <c r="D186" s="29">
        <v>1</v>
      </c>
      <c r="E186" s="29">
        <v>1</v>
      </c>
      <c r="F186" s="29">
        <v>1</v>
      </c>
      <c r="G186" s="29">
        <v>1</v>
      </c>
      <c r="H186" s="8">
        <f>SUM('PACC - SNCC.F.053 (4)'!D186:G186)</f>
        <v>4</v>
      </c>
      <c r="I186" s="31">
        <v>6250</v>
      </c>
      <c r="J186" s="31">
        <f t="shared" si="22"/>
        <v>25000</v>
      </c>
      <c r="K186" s="9"/>
      <c r="L186" s="36"/>
      <c r="M186" s="39"/>
      <c r="N186" s="31"/>
      <c r="O186" s="32"/>
      <c r="P186" s="45">
        <f t="shared" si="17"/>
        <v>6250</v>
      </c>
      <c r="Q186" s="45">
        <f t="shared" si="18"/>
        <v>6250</v>
      </c>
      <c r="R186" s="45">
        <f t="shared" si="19"/>
        <v>6250</v>
      </c>
      <c r="S186" s="45">
        <f t="shared" si="20"/>
        <v>6250</v>
      </c>
      <c r="T186" s="5" t="s">
        <v>201</v>
      </c>
    </row>
    <row r="187" spans="1:20" x14ac:dyDescent="0.25">
      <c r="A187" s="7" t="s">
        <v>203</v>
      </c>
      <c r="B187" s="7" t="s">
        <v>594</v>
      </c>
      <c r="C187" s="37" t="s">
        <v>785</v>
      </c>
      <c r="D187" s="7">
        <v>2</v>
      </c>
      <c r="E187" s="7">
        <v>2</v>
      </c>
      <c r="F187" s="7">
        <v>2</v>
      </c>
      <c r="G187" s="7">
        <v>2</v>
      </c>
      <c r="H187" s="8">
        <f>SUM('PACC - SNCC.F.053 (4)'!D187:G187)</f>
        <v>8</v>
      </c>
      <c r="I187" s="9">
        <v>1000</v>
      </c>
      <c r="J187" s="9">
        <f t="shared" si="22"/>
        <v>8000</v>
      </c>
      <c r="K187" s="9">
        <f t="shared" si="21"/>
        <v>16000</v>
      </c>
      <c r="L187" s="34" t="s">
        <v>17</v>
      </c>
      <c r="M187" s="37" t="s">
        <v>796</v>
      </c>
      <c r="N187" s="9"/>
      <c r="O187" s="7"/>
      <c r="P187" s="45">
        <f t="shared" si="17"/>
        <v>2000</v>
      </c>
      <c r="Q187" s="45">
        <f t="shared" si="18"/>
        <v>2000</v>
      </c>
      <c r="R187" s="45">
        <f t="shared" si="19"/>
        <v>2000</v>
      </c>
      <c r="S187" s="45">
        <f t="shared" si="20"/>
        <v>2000</v>
      </c>
      <c r="T187" s="5" t="s">
        <v>202</v>
      </c>
    </row>
    <row r="188" spans="1:20" x14ac:dyDescent="0.25">
      <c r="A188" s="7" t="s">
        <v>203</v>
      </c>
      <c r="B188" s="7" t="s">
        <v>595</v>
      </c>
      <c r="C188" s="37" t="s">
        <v>785</v>
      </c>
      <c r="D188" s="7">
        <v>2</v>
      </c>
      <c r="E188" s="7">
        <v>2</v>
      </c>
      <c r="F188" s="7">
        <v>2</v>
      </c>
      <c r="G188" s="7">
        <v>2</v>
      </c>
      <c r="H188" s="8">
        <f>SUM('PACC - SNCC.F.053 (4)'!D188:G188)</f>
        <v>8</v>
      </c>
      <c r="I188" s="9">
        <v>1000</v>
      </c>
      <c r="J188" s="9">
        <f t="shared" si="22"/>
        <v>8000</v>
      </c>
      <c r="K188" s="9"/>
      <c r="L188" s="34" t="s">
        <v>17</v>
      </c>
      <c r="M188" s="37" t="s">
        <v>796</v>
      </c>
      <c r="N188" s="9"/>
      <c r="O188" s="7"/>
      <c r="P188" s="45">
        <f t="shared" si="17"/>
        <v>2000</v>
      </c>
      <c r="Q188" s="45">
        <f t="shared" si="18"/>
        <v>2000</v>
      </c>
      <c r="R188" s="45">
        <f t="shared" si="19"/>
        <v>2000</v>
      </c>
      <c r="S188" s="45">
        <f t="shared" si="20"/>
        <v>2000</v>
      </c>
      <c r="T188" s="5" t="s">
        <v>203</v>
      </c>
    </row>
    <row r="189" spans="1:20" x14ac:dyDescent="0.25">
      <c r="A189" s="27" t="s">
        <v>208</v>
      </c>
      <c r="B189" s="27" t="s">
        <v>662</v>
      </c>
      <c r="C189" s="38" t="s">
        <v>785</v>
      </c>
      <c r="D189" s="27">
        <v>23</v>
      </c>
      <c r="E189" s="27">
        <v>7</v>
      </c>
      <c r="F189" s="27">
        <v>7</v>
      </c>
      <c r="G189" s="27">
        <v>0</v>
      </c>
      <c r="H189" s="8">
        <f>SUM('PACC - SNCC.F.053 (4)'!D189:G189)</f>
        <v>37</v>
      </c>
      <c r="I189" s="28">
        <v>206.5</v>
      </c>
      <c r="J189" s="28">
        <f t="shared" si="22"/>
        <v>7640.5</v>
      </c>
      <c r="K189" s="9">
        <f t="shared" si="21"/>
        <v>7640.5</v>
      </c>
      <c r="L189" s="35" t="s">
        <v>17</v>
      </c>
      <c r="M189" s="38" t="s">
        <v>796</v>
      </c>
      <c r="N189" s="28"/>
      <c r="O189" s="33"/>
      <c r="P189" s="45">
        <f t="shared" si="17"/>
        <v>4749.5</v>
      </c>
      <c r="Q189" s="45">
        <f t="shared" si="18"/>
        <v>1445.5</v>
      </c>
      <c r="R189" s="45">
        <f t="shared" si="19"/>
        <v>1445.5</v>
      </c>
      <c r="S189" s="45">
        <f t="shared" si="20"/>
        <v>0</v>
      </c>
      <c r="T189" s="5" t="s">
        <v>204</v>
      </c>
    </row>
    <row r="190" spans="1:20" x14ac:dyDescent="0.25">
      <c r="A190" s="7" t="s">
        <v>209</v>
      </c>
      <c r="B190" s="7" t="s">
        <v>542</v>
      </c>
      <c r="C190" s="37" t="s">
        <v>790</v>
      </c>
      <c r="D190" s="7">
        <v>0</v>
      </c>
      <c r="E190" s="7">
        <v>0</v>
      </c>
      <c r="F190" s="7">
        <v>1</v>
      </c>
      <c r="G190" s="7">
        <v>0</v>
      </c>
      <c r="H190" s="8">
        <f>SUM('PACC - SNCC.F.053 (4)'!D190:G190)</f>
        <v>1</v>
      </c>
      <c r="I190" s="9">
        <v>4000</v>
      </c>
      <c r="J190" s="9">
        <f>H190*I190</f>
        <v>4000</v>
      </c>
      <c r="K190" s="9">
        <f t="shared" si="21"/>
        <v>40900</v>
      </c>
      <c r="L190" s="34" t="s">
        <v>17</v>
      </c>
      <c r="M190" s="37" t="s">
        <v>796</v>
      </c>
      <c r="N190" s="9"/>
      <c r="O190" s="7"/>
      <c r="P190" s="45">
        <f t="shared" si="17"/>
        <v>0</v>
      </c>
      <c r="Q190" s="45">
        <f t="shared" si="18"/>
        <v>0</v>
      </c>
      <c r="R190" s="45">
        <f t="shared" si="19"/>
        <v>4000</v>
      </c>
      <c r="S190" s="45">
        <f t="shared" si="20"/>
        <v>0</v>
      </c>
      <c r="T190" s="5" t="s">
        <v>205</v>
      </c>
    </row>
    <row r="191" spans="1:20" x14ac:dyDescent="0.25">
      <c r="A191" s="7" t="s">
        <v>209</v>
      </c>
      <c r="B191" s="7" t="s">
        <v>544</v>
      </c>
      <c r="C191" s="37" t="s">
        <v>785</v>
      </c>
      <c r="D191" s="7">
        <v>4</v>
      </c>
      <c r="E191" s="7">
        <v>1</v>
      </c>
      <c r="F191" s="7">
        <v>1</v>
      </c>
      <c r="G191" s="7">
        <v>0</v>
      </c>
      <c r="H191" s="8">
        <f>SUM('PACC - SNCC.F.053 (4)'!D191:G191)</f>
        <v>6</v>
      </c>
      <c r="I191" s="9">
        <v>3750</v>
      </c>
      <c r="J191" s="9">
        <f>H191*I191</f>
        <v>22500</v>
      </c>
      <c r="K191" s="9"/>
      <c r="L191" s="34" t="s">
        <v>17</v>
      </c>
      <c r="M191" s="37" t="s">
        <v>796</v>
      </c>
      <c r="N191" s="9"/>
      <c r="O191" s="7"/>
      <c r="P191" s="45">
        <f t="shared" si="17"/>
        <v>15000</v>
      </c>
      <c r="Q191" s="45">
        <f t="shared" si="18"/>
        <v>3750</v>
      </c>
      <c r="R191" s="45">
        <f t="shared" si="19"/>
        <v>3750</v>
      </c>
      <c r="S191" s="45">
        <f t="shared" si="20"/>
        <v>0</v>
      </c>
      <c r="T191" s="5" t="s">
        <v>206</v>
      </c>
    </row>
    <row r="192" spans="1:20" x14ac:dyDescent="0.25">
      <c r="A192" s="7" t="s">
        <v>209</v>
      </c>
      <c r="B192" s="7" t="s">
        <v>566</v>
      </c>
      <c r="C192" s="37" t="s">
        <v>785</v>
      </c>
      <c r="D192" s="7">
        <v>6</v>
      </c>
      <c r="E192" s="7">
        <v>0</v>
      </c>
      <c r="F192" s="7">
        <v>6</v>
      </c>
      <c r="G192" s="7">
        <v>0</v>
      </c>
      <c r="H192" s="8">
        <f>SUM('PACC - SNCC.F.053 (4)'!D192:G192)</f>
        <v>12</v>
      </c>
      <c r="I192" s="9">
        <v>1200</v>
      </c>
      <c r="J192" s="9">
        <f>H192*I192</f>
        <v>14400</v>
      </c>
      <c r="K192" s="9"/>
      <c r="L192" s="34" t="s">
        <v>17</v>
      </c>
      <c r="M192" s="37" t="s">
        <v>796</v>
      </c>
      <c r="N192" s="9"/>
      <c r="O192" s="7"/>
      <c r="P192" s="45">
        <f t="shared" si="17"/>
        <v>7200</v>
      </c>
      <c r="Q192" s="45">
        <f t="shared" si="18"/>
        <v>0</v>
      </c>
      <c r="R192" s="45">
        <f t="shared" si="19"/>
        <v>7200</v>
      </c>
      <c r="S192" s="45">
        <f t="shared" si="20"/>
        <v>0</v>
      </c>
      <c r="T192" s="5" t="s">
        <v>207</v>
      </c>
    </row>
    <row r="193" spans="1:20" x14ac:dyDescent="0.25">
      <c r="A193" s="29" t="s">
        <v>210</v>
      </c>
      <c r="B193" s="29" t="s">
        <v>664</v>
      </c>
      <c r="C193" s="39" t="s">
        <v>785</v>
      </c>
      <c r="D193" s="29">
        <v>1</v>
      </c>
      <c r="E193" s="29">
        <v>1</v>
      </c>
      <c r="F193" s="29">
        <v>1</v>
      </c>
      <c r="G193" s="29">
        <v>0</v>
      </c>
      <c r="H193" s="8">
        <f>SUM('PACC - SNCC.F.053 (4)'!D193:G193)</f>
        <v>3</v>
      </c>
      <c r="I193" s="31">
        <v>6733.3333300000004</v>
      </c>
      <c r="J193" s="31">
        <f t="shared" ref="J193:J227" si="23">+H193*I193</f>
        <v>20199.99999</v>
      </c>
      <c r="K193" s="9">
        <f t="shared" si="21"/>
        <v>20199.99999</v>
      </c>
      <c r="L193" s="36" t="s">
        <v>17</v>
      </c>
      <c r="M193" s="39" t="s">
        <v>796</v>
      </c>
      <c r="N193" s="31"/>
      <c r="O193" s="32"/>
      <c r="P193" s="45">
        <f t="shared" si="17"/>
        <v>6733.3333300000004</v>
      </c>
      <c r="Q193" s="45">
        <f t="shared" si="18"/>
        <v>6733.3333300000004</v>
      </c>
      <c r="R193" s="45">
        <f t="shared" si="19"/>
        <v>6733.3333300000004</v>
      </c>
      <c r="S193" s="45">
        <f t="shared" si="20"/>
        <v>0</v>
      </c>
      <c r="T193" s="5" t="s">
        <v>208</v>
      </c>
    </row>
    <row r="194" spans="1:20" x14ac:dyDescent="0.25">
      <c r="A194" s="29" t="s">
        <v>213</v>
      </c>
      <c r="B194" s="29" t="s">
        <v>665</v>
      </c>
      <c r="C194" s="39" t="s">
        <v>785</v>
      </c>
      <c r="D194" s="29">
        <v>0</v>
      </c>
      <c r="E194" s="29">
        <v>0</v>
      </c>
      <c r="F194" s="29">
        <v>0</v>
      </c>
      <c r="G194" s="29">
        <v>1</v>
      </c>
      <c r="H194" s="8">
        <f>SUM('PACC - SNCC.F.053 (4)'!D194:G194)</f>
        <v>1</v>
      </c>
      <c r="I194" s="31">
        <v>6000</v>
      </c>
      <c r="J194" s="31">
        <f t="shared" si="23"/>
        <v>6000</v>
      </c>
      <c r="K194" s="9">
        <f t="shared" si="21"/>
        <v>25400</v>
      </c>
      <c r="L194" s="36" t="s">
        <v>17</v>
      </c>
      <c r="M194" s="39" t="s">
        <v>796</v>
      </c>
      <c r="N194" s="31"/>
      <c r="O194" s="32"/>
      <c r="P194" s="45">
        <f t="shared" si="17"/>
        <v>0</v>
      </c>
      <c r="Q194" s="45">
        <f t="shared" si="18"/>
        <v>0</v>
      </c>
      <c r="R194" s="45">
        <f t="shared" si="19"/>
        <v>0</v>
      </c>
      <c r="S194" s="45">
        <f t="shared" si="20"/>
        <v>6000</v>
      </c>
      <c r="T194" s="5" t="s">
        <v>209</v>
      </c>
    </row>
    <row r="195" spans="1:20" x14ac:dyDescent="0.25">
      <c r="A195" s="29" t="s">
        <v>213</v>
      </c>
      <c r="B195" s="29" t="s">
        <v>666</v>
      </c>
      <c r="C195" s="39" t="s">
        <v>785</v>
      </c>
      <c r="D195" s="29">
        <v>0</v>
      </c>
      <c r="E195" s="29">
        <v>0</v>
      </c>
      <c r="F195" s="29">
        <v>0</v>
      </c>
      <c r="G195" s="29">
        <v>4</v>
      </c>
      <c r="H195" s="8">
        <f>SUM('PACC - SNCC.F.053 (4)'!D195:G195)</f>
        <v>4</v>
      </c>
      <c r="I195" s="31">
        <v>3350</v>
      </c>
      <c r="J195" s="31">
        <f t="shared" si="23"/>
        <v>13400</v>
      </c>
      <c r="K195" s="9"/>
      <c r="L195" s="36" t="s">
        <v>17</v>
      </c>
      <c r="M195" s="39" t="s">
        <v>796</v>
      </c>
      <c r="N195" s="31"/>
      <c r="O195" s="32"/>
      <c r="P195" s="45">
        <f t="shared" si="17"/>
        <v>0</v>
      </c>
      <c r="Q195" s="45">
        <f t="shared" si="18"/>
        <v>0</v>
      </c>
      <c r="R195" s="45">
        <f t="shared" si="19"/>
        <v>0</v>
      </c>
      <c r="S195" s="45">
        <f t="shared" si="20"/>
        <v>13400</v>
      </c>
      <c r="T195" s="5" t="s">
        <v>210</v>
      </c>
    </row>
    <row r="196" spans="1:20" x14ac:dyDescent="0.25">
      <c r="A196" s="29" t="s">
        <v>213</v>
      </c>
      <c r="B196" s="29" t="s">
        <v>732</v>
      </c>
      <c r="C196" s="39" t="s">
        <v>785</v>
      </c>
      <c r="D196" s="29">
        <v>0</v>
      </c>
      <c r="E196" s="29">
        <v>0</v>
      </c>
      <c r="F196" s="29">
        <v>0</v>
      </c>
      <c r="G196" s="29">
        <v>1</v>
      </c>
      <c r="H196" s="8">
        <f>SUM('PACC - SNCC.F.053 (4)'!D196:G196)</f>
        <v>1</v>
      </c>
      <c r="I196" s="31">
        <v>6000</v>
      </c>
      <c r="J196" s="31">
        <f t="shared" si="23"/>
        <v>6000</v>
      </c>
      <c r="K196" s="9"/>
      <c r="L196" s="36"/>
      <c r="M196" s="39"/>
      <c r="N196" s="31"/>
      <c r="O196" s="32"/>
      <c r="P196" s="45">
        <f t="shared" si="17"/>
        <v>0</v>
      </c>
      <c r="Q196" s="45">
        <f t="shared" si="18"/>
        <v>0</v>
      </c>
      <c r="R196" s="45">
        <f t="shared" si="19"/>
        <v>0</v>
      </c>
      <c r="S196" s="45">
        <f t="shared" si="20"/>
        <v>6000</v>
      </c>
      <c r="T196" s="5" t="s">
        <v>211</v>
      </c>
    </row>
    <row r="197" spans="1:20" x14ac:dyDescent="0.25">
      <c r="A197" s="5" t="s">
        <v>221</v>
      </c>
      <c r="B197" s="29" t="s">
        <v>767</v>
      </c>
      <c r="C197" s="39" t="s">
        <v>785</v>
      </c>
      <c r="D197" s="29">
        <v>0</v>
      </c>
      <c r="E197" s="29">
        <v>0</v>
      </c>
      <c r="F197" s="29">
        <v>0</v>
      </c>
      <c r="G197" s="29">
        <v>1</v>
      </c>
      <c r="H197" s="8">
        <f>SUM('PACC - SNCC.F.053 (4)'!D197:G197)</f>
        <v>1</v>
      </c>
      <c r="I197" s="31">
        <v>660000</v>
      </c>
      <c r="J197" s="31">
        <f t="shared" si="23"/>
        <v>660000</v>
      </c>
      <c r="K197" s="9">
        <f t="shared" si="21"/>
        <v>680000</v>
      </c>
      <c r="L197" s="36"/>
      <c r="M197" s="39"/>
      <c r="N197" s="31"/>
      <c r="O197" s="32"/>
      <c r="P197" s="45">
        <f t="shared" si="17"/>
        <v>0</v>
      </c>
      <c r="Q197" s="45">
        <f t="shared" si="18"/>
        <v>0</v>
      </c>
      <c r="R197" s="45">
        <f t="shared" si="19"/>
        <v>0</v>
      </c>
      <c r="S197" s="45">
        <f t="shared" si="20"/>
        <v>660000</v>
      </c>
      <c r="T197" s="5" t="s">
        <v>212</v>
      </c>
    </row>
    <row r="198" spans="1:20" x14ac:dyDescent="0.25">
      <c r="A198" s="5" t="s">
        <v>221</v>
      </c>
      <c r="B198" s="29" t="s">
        <v>768</v>
      </c>
      <c r="C198" s="39" t="s">
        <v>785</v>
      </c>
      <c r="D198" s="29">
        <v>0</v>
      </c>
      <c r="E198" s="29">
        <v>0</v>
      </c>
      <c r="F198" s="29">
        <v>0</v>
      </c>
      <c r="G198" s="29">
        <v>1</v>
      </c>
      <c r="H198" s="8">
        <f>SUM('PACC - SNCC.F.053 (4)'!D198:G198)</f>
        <v>1</v>
      </c>
      <c r="I198" s="31">
        <v>20000</v>
      </c>
      <c r="J198" s="31">
        <f t="shared" si="23"/>
        <v>20000</v>
      </c>
      <c r="K198" s="9"/>
      <c r="L198" s="36"/>
      <c r="M198" s="39"/>
      <c r="N198" s="31"/>
      <c r="O198" s="32"/>
      <c r="P198" s="45">
        <f t="shared" si="17"/>
        <v>0</v>
      </c>
      <c r="Q198" s="45">
        <f t="shared" si="18"/>
        <v>0</v>
      </c>
      <c r="R198" s="45">
        <f t="shared" si="19"/>
        <v>0</v>
      </c>
      <c r="S198" s="45">
        <f t="shared" si="20"/>
        <v>20000</v>
      </c>
      <c r="T198" s="5" t="s">
        <v>213</v>
      </c>
    </row>
    <row r="199" spans="1:20" x14ac:dyDescent="0.25">
      <c r="A199" s="29" t="s">
        <v>233</v>
      </c>
      <c r="B199" s="29" t="s">
        <v>669</v>
      </c>
      <c r="C199" s="39" t="s">
        <v>794</v>
      </c>
      <c r="D199" s="29">
        <v>9</v>
      </c>
      <c r="E199" s="29">
        <v>9</v>
      </c>
      <c r="F199" s="29">
        <v>9</v>
      </c>
      <c r="G199" s="29">
        <v>9</v>
      </c>
      <c r="H199" s="8">
        <f>SUM('PACC - SNCC.F.053 (4)'!D199:G199)</f>
        <v>36</v>
      </c>
      <c r="I199" s="31">
        <v>100</v>
      </c>
      <c r="J199" s="31">
        <f t="shared" si="23"/>
        <v>3600</v>
      </c>
      <c r="K199" s="9">
        <f t="shared" si="21"/>
        <v>610006</v>
      </c>
      <c r="L199" s="36" t="s">
        <v>17</v>
      </c>
      <c r="M199" s="39" t="s">
        <v>796</v>
      </c>
      <c r="N199" s="31"/>
      <c r="O199" s="32"/>
      <c r="P199" s="45">
        <f t="shared" si="17"/>
        <v>900</v>
      </c>
      <c r="Q199" s="45">
        <f t="shared" si="18"/>
        <v>900</v>
      </c>
      <c r="R199" s="45">
        <f t="shared" si="19"/>
        <v>900</v>
      </c>
      <c r="S199" s="45">
        <f t="shared" si="20"/>
        <v>900</v>
      </c>
      <c r="T199" s="5" t="s">
        <v>214</v>
      </c>
    </row>
    <row r="200" spans="1:20" x14ac:dyDescent="0.25">
      <c r="A200" s="29" t="s">
        <v>233</v>
      </c>
      <c r="B200" s="29" t="s">
        <v>670</v>
      </c>
      <c r="C200" s="39" t="s">
        <v>791</v>
      </c>
      <c r="D200" s="29">
        <v>66</v>
      </c>
      <c r="E200" s="29">
        <v>66</v>
      </c>
      <c r="F200" s="29">
        <v>66</v>
      </c>
      <c r="G200" s="29">
        <v>66</v>
      </c>
      <c r="H200" s="8">
        <f>SUM('PACC - SNCC.F.053 (4)'!D200:G200)</f>
        <v>264</v>
      </c>
      <c r="I200" s="31">
        <v>150</v>
      </c>
      <c r="J200" s="31">
        <f t="shared" si="23"/>
        <v>39600</v>
      </c>
      <c r="K200" s="9"/>
      <c r="L200" s="36" t="s">
        <v>17</v>
      </c>
      <c r="M200" s="39" t="s">
        <v>796</v>
      </c>
      <c r="N200" s="31"/>
      <c r="O200" s="32"/>
      <c r="P200" s="45">
        <f t="shared" si="17"/>
        <v>9900</v>
      </c>
      <c r="Q200" s="45">
        <f t="shared" si="18"/>
        <v>9900</v>
      </c>
      <c r="R200" s="45">
        <f t="shared" si="19"/>
        <v>9900</v>
      </c>
      <c r="S200" s="45">
        <f t="shared" si="20"/>
        <v>9900</v>
      </c>
      <c r="T200" s="5" t="s">
        <v>215</v>
      </c>
    </row>
    <row r="201" spans="1:20" x14ac:dyDescent="0.25">
      <c r="A201" s="29" t="s">
        <v>233</v>
      </c>
      <c r="B201" s="29" t="s">
        <v>671</v>
      </c>
      <c r="C201" s="39" t="s">
        <v>791</v>
      </c>
      <c r="D201" s="29">
        <v>48</v>
      </c>
      <c r="E201" s="29">
        <v>48</v>
      </c>
      <c r="F201" s="29">
        <v>48</v>
      </c>
      <c r="G201" s="29">
        <v>48</v>
      </c>
      <c r="H201" s="8">
        <f>SUM('PACC - SNCC.F.053 (4)'!D201:G201)</f>
        <v>192</v>
      </c>
      <c r="I201" s="31">
        <v>150</v>
      </c>
      <c r="J201" s="31">
        <f t="shared" si="23"/>
        <v>28800</v>
      </c>
      <c r="K201" s="9"/>
      <c r="L201" s="36" t="s">
        <v>17</v>
      </c>
      <c r="M201" s="39" t="s">
        <v>796</v>
      </c>
      <c r="N201" s="31"/>
      <c r="O201" s="32"/>
      <c r="P201" s="45">
        <f t="shared" si="17"/>
        <v>7200</v>
      </c>
      <c r="Q201" s="45">
        <f t="shared" si="18"/>
        <v>7200</v>
      </c>
      <c r="R201" s="45">
        <f t="shared" si="19"/>
        <v>7200</v>
      </c>
      <c r="S201" s="45">
        <f t="shared" si="20"/>
        <v>7200</v>
      </c>
      <c r="T201" s="5" t="s">
        <v>216</v>
      </c>
    </row>
    <row r="202" spans="1:20" x14ac:dyDescent="0.25">
      <c r="A202" s="29" t="s">
        <v>233</v>
      </c>
      <c r="B202" s="29" t="s">
        <v>672</v>
      </c>
      <c r="C202" s="39" t="s">
        <v>791</v>
      </c>
      <c r="D202" s="29">
        <v>330</v>
      </c>
      <c r="E202" s="29">
        <v>330</v>
      </c>
      <c r="F202" s="29">
        <v>330</v>
      </c>
      <c r="G202" s="29">
        <v>330</v>
      </c>
      <c r="H202" s="8">
        <f>SUM('PACC - SNCC.F.053 (4)'!D202:G202)</f>
        <v>1320</v>
      </c>
      <c r="I202" s="31">
        <v>332.65</v>
      </c>
      <c r="J202" s="31">
        <f t="shared" si="23"/>
        <v>439097.99999999994</v>
      </c>
      <c r="K202" s="9"/>
      <c r="L202" s="36" t="s">
        <v>17</v>
      </c>
      <c r="M202" s="39" t="s">
        <v>796</v>
      </c>
      <c r="N202" s="31"/>
      <c r="O202" s="32"/>
      <c r="P202" s="45">
        <f t="shared" si="17"/>
        <v>109774.49999999999</v>
      </c>
      <c r="Q202" s="45">
        <f t="shared" si="18"/>
        <v>109774.49999999999</v>
      </c>
      <c r="R202" s="45">
        <f t="shared" si="19"/>
        <v>109774.49999999999</v>
      </c>
      <c r="S202" s="45">
        <f t="shared" si="20"/>
        <v>109774.49999999999</v>
      </c>
      <c r="T202" s="5" t="s">
        <v>217</v>
      </c>
    </row>
    <row r="203" spans="1:20" x14ac:dyDescent="0.25">
      <c r="A203" s="29" t="s">
        <v>233</v>
      </c>
      <c r="B203" s="29" t="s">
        <v>673</v>
      </c>
      <c r="C203" s="39" t="s">
        <v>794</v>
      </c>
      <c r="D203" s="29">
        <v>51</v>
      </c>
      <c r="E203" s="29">
        <v>51</v>
      </c>
      <c r="F203" s="29">
        <v>51</v>
      </c>
      <c r="G203" s="29">
        <v>51</v>
      </c>
      <c r="H203" s="8">
        <f>SUM('PACC - SNCC.F.053 (4)'!D203:G203)</f>
        <v>204</v>
      </c>
      <c r="I203" s="31">
        <v>227</v>
      </c>
      <c r="J203" s="31">
        <f t="shared" si="23"/>
        <v>46308</v>
      </c>
      <c r="K203" s="9"/>
      <c r="L203" s="36" t="s">
        <v>17</v>
      </c>
      <c r="M203" s="39" t="s">
        <v>796</v>
      </c>
      <c r="N203" s="31"/>
      <c r="O203" s="32"/>
      <c r="P203" s="45">
        <f t="shared" ref="P203:P266" si="24">+D203*I203</f>
        <v>11577</v>
      </c>
      <c r="Q203" s="45">
        <f t="shared" ref="Q203:Q266" si="25">+E203*I203</f>
        <v>11577</v>
      </c>
      <c r="R203" s="45">
        <f t="shared" ref="R203:R266" si="26">+F203*I203</f>
        <v>11577</v>
      </c>
      <c r="S203" s="45">
        <f t="shared" ref="S203:S266" si="27">+G203*I203</f>
        <v>11577</v>
      </c>
      <c r="T203" s="5" t="s">
        <v>218</v>
      </c>
    </row>
    <row r="204" spans="1:20" x14ac:dyDescent="0.25">
      <c r="A204" s="29" t="s">
        <v>233</v>
      </c>
      <c r="B204" s="29" t="s">
        <v>674</v>
      </c>
      <c r="C204" s="39" t="s">
        <v>790</v>
      </c>
      <c r="D204" s="29">
        <v>12</v>
      </c>
      <c r="E204" s="29">
        <v>12</v>
      </c>
      <c r="F204" s="29">
        <v>12</v>
      </c>
      <c r="G204" s="29">
        <v>12</v>
      </c>
      <c r="H204" s="8">
        <f>SUM('PACC - SNCC.F.053 (4)'!D204:G204)</f>
        <v>48</v>
      </c>
      <c r="I204" s="31">
        <v>200</v>
      </c>
      <c r="J204" s="31">
        <f t="shared" si="23"/>
        <v>9600</v>
      </c>
      <c r="K204" s="9"/>
      <c r="L204" s="36" t="s">
        <v>17</v>
      </c>
      <c r="M204" s="39" t="s">
        <v>796</v>
      </c>
      <c r="N204" s="31"/>
      <c r="O204" s="32"/>
      <c r="P204" s="45">
        <f t="shared" si="24"/>
        <v>2400</v>
      </c>
      <c r="Q204" s="45">
        <f t="shared" si="25"/>
        <v>2400</v>
      </c>
      <c r="R204" s="45">
        <f t="shared" si="26"/>
        <v>2400</v>
      </c>
      <c r="S204" s="45">
        <f t="shared" si="27"/>
        <v>2400</v>
      </c>
      <c r="T204" s="5" t="s">
        <v>219</v>
      </c>
    </row>
    <row r="205" spans="1:20" x14ac:dyDescent="0.25">
      <c r="A205" s="29" t="s">
        <v>233</v>
      </c>
      <c r="B205" s="29" t="s">
        <v>675</v>
      </c>
      <c r="C205" s="39" t="s">
        <v>794</v>
      </c>
      <c r="D205" s="29">
        <v>60</v>
      </c>
      <c r="E205" s="29">
        <v>0</v>
      </c>
      <c r="F205" s="29">
        <v>0</v>
      </c>
      <c r="G205" s="29">
        <v>0</v>
      </c>
      <c r="H205" s="8">
        <f>SUM('PACC - SNCC.F.053 (4)'!D205:G205)</f>
        <v>60</v>
      </c>
      <c r="I205" s="31">
        <v>300</v>
      </c>
      <c r="J205" s="31">
        <f t="shared" si="23"/>
        <v>18000</v>
      </c>
      <c r="K205" s="9"/>
      <c r="L205" s="36" t="s">
        <v>17</v>
      </c>
      <c r="M205" s="39" t="s">
        <v>796</v>
      </c>
      <c r="N205" s="31"/>
      <c r="O205" s="32"/>
      <c r="P205" s="45">
        <f t="shared" si="24"/>
        <v>18000</v>
      </c>
      <c r="Q205" s="45">
        <f t="shared" si="25"/>
        <v>0</v>
      </c>
      <c r="R205" s="45">
        <f t="shared" si="26"/>
        <v>0</v>
      </c>
      <c r="S205" s="45">
        <f t="shared" si="27"/>
        <v>0</v>
      </c>
      <c r="T205" s="5" t="s">
        <v>220</v>
      </c>
    </row>
    <row r="206" spans="1:20" x14ac:dyDescent="0.25">
      <c r="A206" s="29" t="s">
        <v>233</v>
      </c>
      <c r="B206" s="29" t="s">
        <v>676</v>
      </c>
      <c r="C206" s="39" t="s">
        <v>790</v>
      </c>
      <c r="D206" s="29">
        <v>100</v>
      </c>
      <c r="E206" s="29">
        <v>0</v>
      </c>
      <c r="F206" s="29">
        <v>0</v>
      </c>
      <c r="G206" s="29">
        <v>0</v>
      </c>
      <c r="H206" s="8">
        <f>SUM('PACC - SNCC.F.053 (4)'!D206:G206)</f>
        <v>100</v>
      </c>
      <c r="I206" s="31">
        <v>250</v>
      </c>
      <c r="J206" s="31">
        <f t="shared" si="23"/>
        <v>25000</v>
      </c>
      <c r="K206" s="9"/>
      <c r="L206" s="36" t="s">
        <v>17</v>
      </c>
      <c r="M206" s="39" t="s">
        <v>796</v>
      </c>
      <c r="N206" s="31"/>
      <c r="O206" s="32"/>
      <c r="P206" s="45">
        <f t="shared" si="24"/>
        <v>25000</v>
      </c>
      <c r="Q206" s="45">
        <f t="shared" si="25"/>
        <v>0</v>
      </c>
      <c r="R206" s="45">
        <f t="shared" si="26"/>
        <v>0</v>
      </c>
      <c r="S206" s="45">
        <f t="shared" si="27"/>
        <v>0</v>
      </c>
      <c r="T206" s="5" t="s">
        <v>221</v>
      </c>
    </row>
    <row r="207" spans="1:20" x14ac:dyDescent="0.25">
      <c r="A207" s="5" t="s">
        <v>239</v>
      </c>
      <c r="B207" s="29" t="s">
        <v>756</v>
      </c>
      <c r="C207" s="39" t="s">
        <v>785</v>
      </c>
      <c r="D207" s="29">
        <v>1</v>
      </c>
      <c r="E207" s="29">
        <v>0</v>
      </c>
      <c r="F207" s="29">
        <v>1</v>
      </c>
      <c r="G207" s="29">
        <v>0</v>
      </c>
      <c r="H207" s="8">
        <f>SUM('PACC - SNCC.F.053 (4)'!D207:G207)</f>
        <v>2</v>
      </c>
      <c r="I207" s="31">
        <v>37500</v>
      </c>
      <c r="J207" s="31">
        <f t="shared" si="23"/>
        <v>75000</v>
      </c>
      <c r="K207" s="9">
        <f t="shared" ref="K207:K266" si="28">SUMIF($A$11:$A$308,A207,$J$11:$J$308)</f>
        <v>75000</v>
      </c>
      <c r="L207" s="36"/>
      <c r="M207" s="39"/>
      <c r="N207" s="31"/>
      <c r="O207" s="32"/>
      <c r="P207" s="45">
        <f t="shared" si="24"/>
        <v>37500</v>
      </c>
      <c r="Q207" s="45">
        <f t="shared" si="25"/>
        <v>0</v>
      </c>
      <c r="R207" s="45">
        <f t="shared" si="26"/>
        <v>37500</v>
      </c>
      <c r="S207" s="45">
        <f t="shared" si="27"/>
        <v>0</v>
      </c>
      <c r="T207" s="5" t="s">
        <v>222</v>
      </c>
    </row>
    <row r="208" spans="1:20" x14ac:dyDescent="0.25">
      <c r="A208" s="5" t="s">
        <v>252</v>
      </c>
      <c r="B208" s="29" t="s">
        <v>780</v>
      </c>
      <c r="C208" s="39" t="s">
        <v>789</v>
      </c>
      <c r="D208" s="29">
        <v>1</v>
      </c>
      <c r="E208" s="29">
        <v>1</v>
      </c>
      <c r="F208" s="29">
        <v>1</v>
      </c>
      <c r="G208" s="29">
        <v>1</v>
      </c>
      <c r="H208" s="8">
        <f>SUM('PACC - SNCC.F.053 (4)'!D208:G208)</f>
        <v>4</v>
      </c>
      <c r="I208" s="31">
        <v>1250</v>
      </c>
      <c r="J208" s="31">
        <f t="shared" si="23"/>
        <v>5000</v>
      </c>
      <c r="K208" s="9">
        <f t="shared" si="28"/>
        <v>5000</v>
      </c>
      <c r="L208" s="36"/>
      <c r="M208" s="39"/>
      <c r="N208" s="31"/>
      <c r="O208" s="32"/>
      <c r="P208" s="45">
        <f t="shared" si="24"/>
        <v>1250</v>
      </c>
      <c r="Q208" s="45">
        <f t="shared" si="25"/>
        <v>1250</v>
      </c>
      <c r="R208" s="45">
        <f t="shared" si="26"/>
        <v>1250</v>
      </c>
      <c r="S208" s="45">
        <f t="shared" si="27"/>
        <v>1250</v>
      </c>
      <c r="T208" s="5" t="s">
        <v>223</v>
      </c>
    </row>
    <row r="209" spans="1:20" x14ac:dyDescent="0.25">
      <c r="A209" s="29" t="s">
        <v>254</v>
      </c>
      <c r="B209" s="29" t="s">
        <v>677</v>
      </c>
      <c r="C209" s="39" t="s">
        <v>785</v>
      </c>
      <c r="D209" s="29">
        <v>1</v>
      </c>
      <c r="E209" s="29">
        <v>1</v>
      </c>
      <c r="F209" s="29">
        <v>2</v>
      </c>
      <c r="G209" s="29">
        <v>0</v>
      </c>
      <c r="H209" s="8">
        <f>SUM('PACC - SNCC.F.053 (4)'!D209:G209)</f>
        <v>4</v>
      </c>
      <c r="I209" s="31">
        <v>3200</v>
      </c>
      <c r="J209" s="31">
        <f t="shared" si="23"/>
        <v>12800</v>
      </c>
      <c r="K209" s="9">
        <f t="shared" si="28"/>
        <v>156800</v>
      </c>
      <c r="L209" s="36" t="s">
        <v>17</v>
      </c>
      <c r="M209" s="39" t="s">
        <v>796</v>
      </c>
      <c r="N209" s="31"/>
      <c r="O209" s="32"/>
      <c r="P209" s="45">
        <f t="shared" si="24"/>
        <v>3200</v>
      </c>
      <c r="Q209" s="45">
        <f t="shared" si="25"/>
        <v>3200</v>
      </c>
      <c r="R209" s="45">
        <f t="shared" si="26"/>
        <v>6400</v>
      </c>
      <c r="S209" s="45">
        <f t="shared" si="27"/>
        <v>0</v>
      </c>
      <c r="T209" s="5" t="s">
        <v>224</v>
      </c>
    </row>
    <row r="210" spans="1:20" x14ac:dyDescent="0.25">
      <c r="A210" s="29" t="s">
        <v>254</v>
      </c>
      <c r="B210" s="29" t="s">
        <v>678</v>
      </c>
      <c r="C210" s="39" t="s">
        <v>785</v>
      </c>
      <c r="D210" s="29">
        <v>1</v>
      </c>
      <c r="E210" s="29">
        <v>2</v>
      </c>
      <c r="F210" s="29">
        <v>1</v>
      </c>
      <c r="G210" s="29">
        <v>2</v>
      </c>
      <c r="H210" s="8">
        <f>SUM('PACC - SNCC.F.053 (4)'!D210:G210)</f>
        <v>6</v>
      </c>
      <c r="I210" s="31">
        <v>16000</v>
      </c>
      <c r="J210" s="31">
        <f t="shared" si="23"/>
        <v>96000</v>
      </c>
      <c r="K210" s="9"/>
      <c r="L210" s="36" t="s">
        <v>17</v>
      </c>
      <c r="M210" s="39" t="s">
        <v>796</v>
      </c>
      <c r="N210" s="31"/>
      <c r="O210" s="32"/>
      <c r="P210" s="45">
        <f t="shared" si="24"/>
        <v>16000</v>
      </c>
      <c r="Q210" s="45">
        <f t="shared" si="25"/>
        <v>32000</v>
      </c>
      <c r="R210" s="45">
        <f t="shared" si="26"/>
        <v>16000</v>
      </c>
      <c r="S210" s="45">
        <f t="shared" si="27"/>
        <v>32000</v>
      </c>
      <c r="T210" s="5" t="s">
        <v>225</v>
      </c>
    </row>
    <row r="211" spans="1:20" x14ac:dyDescent="0.25">
      <c r="A211" s="29" t="s">
        <v>254</v>
      </c>
      <c r="B211" s="29" t="s">
        <v>741</v>
      </c>
      <c r="C211" s="39" t="s">
        <v>785</v>
      </c>
      <c r="D211" s="29">
        <v>1</v>
      </c>
      <c r="E211" s="29">
        <v>1</v>
      </c>
      <c r="F211" s="29">
        <v>1</v>
      </c>
      <c r="G211" s="29">
        <v>0</v>
      </c>
      <c r="H211" s="8">
        <f>SUM('PACC - SNCC.F.053 (4)'!D211:G211)</f>
        <v>3</v>
      </c>
      <c r="I211" s="31">
        <v>16000</v>
      </c>
      <c r="J211" s="31">
        <f t="shared" si="23"/>
        <v>48000</v>
      </c>
      <c r="K211" s="9"/>
      <c r="L211" s="36" t="s">
        <v>17</v>
      </c>
      <c r="M211" s="39" t="s">
        <v>796</v>
      </c>
      <c r="N211" s="31"/>
      <c r="O211" s="32"/>
      <c r="P211" s="45">
        <f t="shared" si="24"/>
        <v>16000</v>
      </c>
      <c r="Q211" s="45">
        <f t="shared" si="25"/>
        <v>16000</v>
      </c>
      <c r="R211" s="45">
        <f t="shared" si="26"/>
        <v>16000</v>
      </c>
      <c r="S211" s="45">
        <f t="shared" si="27"/>
        <v>0</v>
      </c>
      <c r="T211" s="5" t="s">
        <v>226</v>
      </c>
    </row>
    <row r="212" spans="1:20" x14ac:dyDescent="0.25">
      <c r="A212" s="27" t="s">
        <v>255</v>
      </c>
      <c r="B212" s="27" t="s">
        <v>679</v>
      </c>
      <c r="C212" s="38" t="s">
        <v>791</v>
      </c>
      <c r="D212" s="27">
        <v>450</v>
      </c>
      <c r="E212" s="27">
        <v>474</v>
      </c>
      <c r="F212" s="27">
        <v>490</v>
      </c>
      <c r="G212" s="27">
        <v>498</v>
      </c>
      <c r="H212" s="8">
        <f>SUM('PACC - SNCC.F.053 (4)'!D212:G212)</f>
        <v>1912</v>
      </c>
      <c r="I212" s="28">
        <v>43</v>
      </c>
      <c r="J212" s="28">
        <f t="shared" si="23"/>
        <v>82216</v>
      </c>
      <c r="K212" s="9">
        <f t="shared" si="28"/>
        <v>454271.99995999993</v>
      </c>
      <c r="L212" s="35" t="s">
        <v>17</v>
      </c>
      <c r="M212" s="38" t="s">
        <v>796</v>
      </c>
      <c r="N212" s="28"/>
      <c r="O212" s="33"/>
      <c r="P212" s="45">
        <f t="shared" si="24"/>
        <v>19350</v>
      </c>
      <c r="Q212" s="45">
        <f t="shared" si="25"/>
        <v>20382</v>
      </c>
      <c r="R212" s="45">
        <f t="shared" si="26"/>
        <v>21070</v>
      </c>
      <c r="S212" s="45">
        <f t="shared" si="27"/>
        <v>21414</v>
      </c>
      <c r="T212" s="5" t="s">
        <v>227</v>
      </c>
    </row>
    <row r="213" spans="1:20" x14ac:dyDescent="0.25">
      <c r="A213" s="27" t="s">
        <v>255</v>
      </c>
      <c r="B213" s="27" t="s">
        <v>682</v>
      </c>
      <c r="C213" s="38" t="s">
        <v>791</v>
      </c>
      <c r="D213" s="27">
        <v>600</v>
      </c>
      <c r="E213" s="27">
        <v>624</v>
      </c>
      <c r="F213" s="27">
        <v>640</v>
      </c>
      <c r="G213" s="27">
        <v>648</v>
      </c>
      <c r="H213" s="8">
        <f>SUM('PACC - SNCC.F.053 (4)'!D213:G213)</f>
        <v>2512</v>
      </c>
      <c r="I213" s="28">
        <v>43</v>
      </c>
      <c r="J213" s="28">
        <f t="shared" si="23"/>
        <v>108016</v>
      </c>
      <c r="K213" s="9"/>
      <c r="L213" s="35" t="s">
        <v>17</v>
      </c>
      <c r="M213" s="38" t="s">
        <v>796</v>
      </c>
      <c r="N213" s="28"/>
      <c r="O213" s="33"/>
      <c r="P213" s="45">
        <f t="shared" si="24"/>
        <v>25800</v>
      </c>
      <c r="Q213" s="45">
        <f t="shared" si="25"/>
        <v>26832</v>
      </c>
      <c r="R213" s="45">
        <f t="shared" si="26"/>
        <v>27520</v>
      </c>
      <c r="S213" s="45">
        <f t="shared" si="27"/>
        <v>27864</v>
      </c>
      <c r="T213" s="5" t="s">
        <v>228</v>
      </c>
    </row>
    <row r="214" spans="1:20" x14ac:dyDescent="0.25">
      <c r="A214" s="29" t="s">
        <v>255</v>
      </c>
      <c r="B214" s="29" t="s">
        <v>683</v>
      </c>
      <c r="C214" s="39" t="s">
        <v>785</v>
      </c>
      <c r="D214" s="29">
        <v>25</v>
      </c>
      <c r="E214" s="29">
        <v>25</v>
      </c>
      <c r="F214" s="29">
        <v>25</v>
      </c>
      <c r="G214" s="29">
        <v>25</v>
      </c>
      <c r="H214" s="8">
        <f>SUM('PACC - SNCC.F.053 (4)'!D214:G214)</f>
        <v>100</v>
      </c>
      <c r="I214" s="31">
        <v>75</v>
      </c>
      <c r="J214" s="31">
        <f t="shared" si="23"/>
        <v>7500</v>
      </c>
      <c r="K214" s="9"/>
      <c r="L214" s="36" t="s">
        <v>17</v>
      </c>
      <c r="M214" s="39" t="s">
        <v>796</v>
      </c>
      <c r="N214" s="31"/>
      <c r="O214" s="32"/>
      <c r="P214" s="45">
        <f t="shared" si="24"/>
        <v>1875</v>
      </c>
      <c r="Q214" s="45">
        <f t="shared" si="25"/>
        <v>1875</v>
      </c>
      <c r="R214" s="45">
        <f t="shared" si="26"/>
        <v>1875</v>
      </c>
      <c r="S214" s="45">
        <f t="shared" si="27"/>
        <v>1875</v>
      </c>
      <c r="T214" s="5" t="s">
        <v>229</v>
      </c>
    </row>
    <row r="215" spans="1:20" x14ac:dyDescent="0.25">
      <c r="A215" s="29" t="s">
        <v>255</v>
      </c>
      <c r="B215" s="29" t="s">
        <v>684</v>
      </c>
      <c r="C215" s="39" t="s">
        <v>791</v>
      </c>
      <c r="D215" s="29">
        <v>24</v>
      </c>
      <c r="E215" s="29">
        <v>0</v>
      </c>
      <c r="F215" s="29">
        <v>0</v>
      </c>
      <c r="G215" s="29">
        <v>0</v>
      </c>
      <c r="H215" s="8">
        <f>SUM('PACC - SNCC.F.053 (4)'!D215:G215)</f>
        <v>24</v>
      </c>
      <c r="I215" s="31">
        <v>60</v>
      </c>
      <c r="J215" s="31">
        <f t="shared" si="23"/>
        <v>1440</v>
      </c>
      <c r="K215" s="9"/>
      <c r="L215" s="36" t="s">
        <v>17</v>
      </c>
      <c r="M215" s="39" t="s">
        <v>796</v>
      </c>
      <c r="N215" s="31"/>
      <c r="O215" s="32"/>
      <c r="P215" s="45">
        <f t="shared" si="24"/>
        <v>1440</v>
      </c>
      <c r="Q215" s="45">
        <f t="shared" si="25"/>
        <v>0</v>
      </c>
      <c r="R215" s="45">
        <f t="shared" si="26"/>
        <v>0</v>
      </c>
      <c r="S215" s="45">
        <f t="shared" si="27"/>
        <v>0</v>
      </c>
      <c r="T215" s="5" t="s">
        <v>230</v>
      </c>
    </row>
    <row r="216" spans="1:20" x14ac:dyDescent="0.25">
      <c r="A216" s="29" t="s">
        <v>255</v>
      </c>
      <c r="B216" s="29" t="s">
        <v>685</v>
      </c>
      <c r="C216" s="39" t="s">
        <v>791</v>
      </c>
      <c r="D216" s="29">
        <v>105</v>
      </c>
      <c r="E216" s="29">
        <v>105</v>
      </c>
      <c r="F216" s="29">
        <v>105</v>
      </c>
      <c r="G216" s="29">
        <v>105</v>
      </c>
      <c r="H216" s="8">
        <f>SUM('PACC - SNCC.F.053 (4)'!D216:G216)</f>
        <v>420</v>
      </c>
      <c r="I216" s="31">
        <v>160.547619</v>
      </c>
      <c r="J216" s="31">
        <f t="shared" si="23"/>
        <v>67429.999979999993</v>
      </c>
      <c r="K216" s="9"/>
      <c r="L216" s="36" t="s">
        <v>17</v>
      </c>
      <c r="M216" s="39" t="s">
        <v>796</v>
      </c>
      <c r="N216" s="31"/>
      <c r="O216" s="32"/>
      <c r="P216" s="45">
        <f t="shared" si="24"/>
        <v>16857.499994999998</v>
      </c>
      <c r="Q216" s="45">
        <f t="shared" si="25"/>
        <v>16857.499994999998</v>
      </c>
      <c r="R216" s="45">
        <f t="shared" si="26"/>
        <v>16857.499994999998</v>
      </c>
      <c r="S216" s="45">
        <f t="shared" si="27"/>
        <v>16857.499994999998</v>
      </c>
      <c r="T216" s="5" t="s">
        <v>231</v>
      </c>
    </row>
    <row r="217" spans="1:20" x14ac:dyDescent="0.25">
      <c r="A217" s="29" t="s">
        <v>255</v>
      </c>
      <c r="B217" s="29" t="s">
        <v>686</v>
      </c>
      <c r="C217" s="39" t="s">
        <v>791</v>
      </c>
      <c r="D217" s="29">
        <v>90</v>
      </c>
      <c r="E217" s="29">
        <v>90</v>
      </c>
      <c r="F217" s="29">
        <v>90</v>
      </c>
      <c r="G217" s="29">
        <v>90</v>
      </c>
      <c r="H217" s="8">
        <f>SUM('PACC - SNCC.F.053 (4)'!D217:G217)</f>
        <v>360</v>
      </c>
      <c r="I217" s="31">
        <v>50</v>
      </c>
      <c r="J217" s="31">
        <f t="shared" si="23"/>
        <v>18000</v>
      </c>
      <c r="K217" s="9"/>
      <c r="L217" s="36" t="s">
        <v>17</v>
      </c>
      <c r="M217" s="39" t="s">
        <v>796</v>
      </c>
      <c r="N217" s="31"/>
      <c r="O217" s="32"/>
      <c r="P217" s="45">
        <f t="shared" si="24"/>
        <v>4500</v>
      </c>
      <c r="Q217" s="45">
        <f t="shared" si="25"/>
        <v>4500</v>
      </c>
      <c r="R217" s="45">
        <f t="shared" si="26"/>
        <v>4500</v>
      </c>
      <c r="S217" s="45">
        <f t="shared" si="27"/>
        <v>4500</v>
      </c>
      <c r="T217" s="5" t="s">
        <v>232</v>
      </c>
    </row>
    <row r="218" spans="1:20" x14ac:dyDescent="0.25">
      <c r="A218" s="27" t="s">
        <v>255</v>
      </c>
      <c r="B218" s="27" t="s">
        <v>688</v>
      </c>
      <c r="C218" s="38" t="s">
        <v>791</v>
      </c>
      <c r="D218" s="27">
        <v>105</v>
      </c>
      <c r="E218" s="27">
        <v>105</v>
      </c>
      <c r="F218" s="27">
        <v>105</v>
      </c>
      <c r="G218" s="27">
        <v>105</v>
      </c>
      <c r="H218" s="8">
        <f>SUM('PACC - SNCC.F.053 (4)'!D218:G218)</f>
        <v>420</v>
      </c>
      <c r="I218" s="28">
        <v>160.547619</v>
      </c>
      <c r="J218" s="28">
        <f t="shared" si="23"/>
        <v>67429.999979999993</v>
      </c>
      <c r="K218" s="9"/>
      <c r="L218" s="35" t="s">
        <v>17</v>
      </c>
      <c r="M218" s="38" t="s">
        <v>796</v>
      </c>
      <c r="N218" s="28"/>
      <c r="O218" s="33"/>
      <c r="P218" s="45">
        <f t="shared" si="24"/>
        <v>16857.499994999998</v>
      </c>
      <c r="Q218" s="45">
        <f t="shared" si="25"/>
        <v>16857.499994999998</v>
      </c>
      <c r="R218" s="45">
        <f t="shared" si="26"/>
        <v>16857.499994999998</v>
      </c>
      <c r="S218" s="45">
        <f t="shared" si="27"/>
        <v>16857.499994999998</v>
      </c>
      <c r="T218" s="5" t="s">
        <v>233</v>
      </c>
    </row>
    <row r="219" spans="1:20" x14ac:dyDescent="0.25">
      <c r="A219" s="27" t="s">
        <v>255</v>
      </c>
      <c r="B219" s="27" t="s">
        <v>689</v>
      </c>
      <c r="C219" s="38" t="s">
        <v>791</v>
      </c>
      <c r="D219" s="27">
        <v>54</v>
      </c>
      <c r="E219" s="27">
        <v>54</v>
      </c>
      <c r="F219" s="27">
        <v>54</v>
      </c>
      <c r="G219" s="27">
        <v>54</v>
      </c>
      <c r="H219" s="8">
        <f>SUM('PACC - SNCC.F.053 (4)'!D219:G219)</f>
        <v>216</v>
      </c>
      <c r="I219" s="28">
        <v>50</v>
      </c>
      <c r="J219" s="28">
        <f t="shared" si="23"/>
        <v>10800</v>
      </c>
      <c r="K219" s="9"/>
      <c r="L219" s="35" t="s">
        <v>17</v>
      </c>
      <c r="M219" s="38" t="s">
        <v>796</v>
      </c>
      <c r="N219" s="28"/>
      <c r="O219" s="33"/>
      <c r="P219" s="45">
        <f t="shared" si="24"/>
        <v>2700</v>
      </c>
      <c r="Q219" s="45">
        <f t="shared" si="25"/>
        <v>2700</v>
      </c>
      <c r="R219" s="45">
        <f t="shared" si="26"/>
        <v>2700</v>
      </c>
      <c r="S219" s="45">
        <f t="shared" si="27"/>
        <v>2700</v>
      </c>
      <c r="T219" s="5" t="s">
        <v>234</v>
      </c>
    </row>
    <row r="220" spans="1:20" x14ac:dyDescent="0.25">
      <c r="A220" s="29" t="s">
        <v>255</v>
      </c>
      <c r="B220" s="29" t="s">
        <v>690</v>
      </c>
      <c r="C220" s="39" t="s">
        <v>795</v>
      </c>
      <c r="D220" s="29">
        <v>30</v>
      </c>
      <c r="E220" s="29">
        <v>33</v>
      </c>
      <c r="F220" s="29">
        <v>35</v>
      </c>
      <c r="G220" s="29">
        <v>36</v>
      </c>
      <c r="H220" s="8">
        <f>SUM('PACC - SNCC.F.053 (4)'!D220:G220)</f>
        <v>134</v>
      </c>
      <c r="I220" s="31">
        <v>70</v>
      </c>
      <c r="J220" s="31">
        <f t="shared" si="23"/>
        <v>9380</v>
      </c>
      <c r="K220" s="9"/>
      <c r="L220" s="36" t="s">
        <v>17</v>
      </c>
      <c r="M220" s="39" t="s">
        <v>796</v>
      </c>
      <c r="N220" s="31"/>
      <c r="O220" s="32"/>
      <c r="P220" s="45">
        <f t="shared" si="24"/>
        <v>2100</v>
      </c>
      <c r="Q220" s="45">
        <f t="shared" si="25"/>
        <v>2310</v>
      </c>
      <c r="R220" s="45">
        <f t="shared" si="26"/>
        <v>2450</v>
      </c>
      <c r="S220" s="45">
        <f t="shared" si="27"/>
        <v>2520</v>
      </c>
      <c r="T220" s="5" t="s">
        <v>235</v>
      </c>
    </row>
    <row r="221" spans="1:20" x14ac:dyDescent="0.25">
      <c r="A221" s="29" t="s">
        <v>255</v>
      </c>
      <c r="B221" s="29" t="s">
        <v>691</v>
      </c>
      <c r="C221" s="39" t="s">
        <v>785</v>
      </c>
      <c r="D221" s="29">
        <v>20</v>
      </c>
      <c r="E221" s="29">
        <v>20</v>
      </c>
      <c r="F221" s="29">
        <v>20</v>
      </c>
      <c r="G221" s="29">
        <v>20</v>
      </c>
      <c r="H221" s="8">
        <f>SUM('PACC - SNCC.F.053 (4)'!D221:G221)</f>
        <v>80</v>
      </c>
      <c r="I221" s="31">
        <v>90</v>
      </c>
      <c r="J221" s="31">
        <f t="shared" si="23"/>
        <v>7200</v>
      </c>
      <c r="K221" s="9"/>
      <c r="L221" s="36" t="s">
        <v>17</v>
      </c>
      <c r="M221" s="39" t="s">
        <v>796</v>
      </c>
      <c r="N221" s="31"/>
      <c r="O221" s="32"/>
      <c r="P221" s="45">
        <f t="shared" si="24"/>
        <v>1800</v>
      </c>
      <c r="Q221" s="45">
        <f t="shared" si="25"/>
        <v>1800</v>
      </c>
      <c r="R221" s="45">
        <f t="shared" si="26"/>
        <v>1800</v>
      </c>
      <c r="S221" s="45">
        <f t="shared" si="27"/>
        <v>1800</v>
      </c>
      <c r="T221" s="5" t="s">
        <v>236</v>
      </c>
    </row>
    <row r="222" spans="1:20" x14ac:dyDescent="0.25">
      <c r="A222" s="29" t="s">
        <v>255</v>
      </c>
      <c r="B222" s="29" t="s">
        <v>693</v>
      </c>
      <c r="C222" s="39" t="s">
        <v>785</v>
      </c>
      <c r="D222" s="29">
        <v>6</v>
      </c>
      <c r="E222" s="29">
        <v>0</v>
      </c>
      <c r="F222" s="29">
        <v>6</v>
      </c>
      <c r="G222" s="29">
        <v>0</v>
      </c>
      <c r="H222" s="8">
        <f>SUM('PACC - SNCC.F.053 (4)'!D222:G222)</f>
        <v>12</v>
      </c>
      <c r="I222" s="31">
        <v>826</v>
      </c>
      <c r="J222" s="31">
        <f t="shared" si="23"/>
        <v>9912</v>
      </c>
      <c r="K222" s="9"/>
      <c r="L222" s="36" t="s">
        <v>17</v>
      </c>
      <c r="M222" s="39" t="s">
        <v>796</v>
      </c>
      <c r="N222" s="31"/>
      <c r="O222" s="32"/>
      <c r="P222" s="45">
        <f t="shared" si="24"/>
        <v>4956</v>
      </c>
      <c r="Q222" s="45">
        <f t="shared" si="25"/>
        <v>0</v>
      </c>
      <c r="R222" s="45">
        <f t="shared" si="26"/>
        <v>4956</v>
      </c>
      <c r="S222" s="45">
        <f t="shared" si="27"/>
        <v>0</v>
      </c>
      <c r="T222" s="5" t="s">
        <v>237</v>
      </c>
    </row>
    <row r="223" spans="1:20" x14ac:dyDescent="0.25">
      <c r="A223" s="29" t="s">
        <v>255</v>
      </c>
      <c r="B223" s="29" t="s">
        <v>694</v>
      </c>
      <c r="C223" s="39" t="s">
        <v>791</v>
      </c>
      <c r="D223" s="29">
        <v>15</v>
      </c>
      <c r="E223" s="29">
        <v>15</v>
      </c>
      <c r="F223" s="29">
        <v>15</v>
      </c>
      <c r="G223" s="29">
        <v>15</v>
      </c>
      <c r="H223" s="8">
        <f>SUM('PACC - SNCC.F.053 (4)'!D223:G223)</f>
        <v>60</v>
      </c>
      <c r="I223" s="31">
        <v>50</v>
      </c>
      <c r="J223" s="31">
        <f t="shared" si="23"/>
        <v>3000</v>
      </c>
      <c r="K223" s="9"/>
      <c r="L223" s="36" t="s">
        <v>17</v>
      </c>
      <c r="M223" s="39" t="s">
        <v>796</v>
      </c>
      <c r="N223" s="31"/>
      <c r="O223" s="32"/>
      <c r="P223" s="45">
        <f t="shared" si="24"/>
        <v>750</v>
      </c>
      <c r="Q223" s="45">
        <f t="shared" si="25"/>
        <v>750</v>
      </c>
      <c r="R223" s="45">
        <f t="shared" si="26"/>
        <v>750</v>
      </c>
      <c r="S223" s="45">
        <f t="shared" si="27"/>
        <v>750</v>
      </c>
      <c r="T223" s="5" t="s">
        <v>238</v>
      </c>
    </row>
    <row r="224" spans="1:20" x14ac:dyDescent="0.25">
      <c r="A224" s="29" t="s">
        <v>255</v>
      </c>
      <c r="B224" s="29" t="s">
        <v>695</v>
      </c>
      <c r="C224" s="39" t="s">
        <v>785</v>
      </c>
      <c r="D224" s="29">
        <v>0</v>
      </c>
      <c r="E224" s="29">
        <v>6</v>
      </c>
      <c r="F224" s="29">
        <v>0</v>
      </c>
      <c r="G224" s="29">
        <v>0</v>
      </c>
      <c r="H224" s="8">
        <f>SUM('PACC - SNCC.F.053 (4)'!D224:G224)</f>
        <v>6</v>
      </c>
      <c r="I224" s="31">
        <v>118</v>
      </c>
      <c r="J224" s="31">
        <f t="shared" si="23"/>
        <v>708</v>
      </c>
      <c r="K224" s="9"/>
      <c r="L224" s="36" t="s">
        <v>17</v>
      </c>
      <c r="M224" s="39" t="s">
        <v>796</v>
      </c>
      <c r="N224" s="31"/>
      <c r="O224" s="32"/>
      <c r="P224" s="45">
        <f t="shared" si="24"/>
        <v>0</v>
      </c>
      <c r="Q224" s="45">
        <f t="shared" si="25"/>
        <v>708</v>
      </c>
      <c r="R224" s="45">
        <f t="shared" si="26"/>
        <v>0</v>
      </c>
      <c r="S224" s="45">
        <f t="shared" si="27"/>
        <v>0</v>
      </c>
      <c r="T224" s="5" t="s">
        <v>239</v>
      </c>
    </row>
    <row r="225" spans="1:20" x14ac:dyDescent="0.25">
      <c r="A225" s="29" t="s">
        <v>255</v>
      </c>
      <c r="B225" s="29" t="s">
        <v>696</v>
      </c>
      <c r="C225" s="39" t="s">
        <v>785</v>
      </c>
      <c r="D225" s="29">
        <v>0</v>
      </c>
      <c r="E225" s="29">
        <v>1</v>
      </c>
      <c r="F225" s="29">
        <v>1</v>
      </c>
      <c r="G225" s="29">
        <v>0</v>
      </c>
      <c r="H225" s="8">
        <f>SUM('PACC - SNCC.F.053 (4)'!D225:G225)</f>
        <v>2</v>
      </c>
      <c r="I225" s="31">
        <v>10000</v>
      </c>
      <c r="J225" s="31">
        <f t="shared" si="23"/>
        <v>20000</v>
      </c>
      <c r="K225" s="9"/>
      <c r="L225" s="36" t="s">
        <v>17</v>
      </c>
      <c r="M225" s="39" t="s">
        <v>796</v>
      </c>
      <c r="N225" s="31"/>
      <c r="O225" s="32"/>
      <c r="P225" s="45">
        <f t="shared" si="24"/>
        <v>0</v>
      </c>
      <c r="Q225" s="45">
        <f t="shared" si="25"/>
        <v>10000</v>
      </c>
      <c r="R225" s="45">
        <f t="shared" si="26"/>
        <v>10000</v>
      </c>
      <c r="S225" s="45">
        <f t="shared" si="27"/>
        <v>0</v>
      </c>
      <c r="T225" s="5" t="s">
        <v>240</v>
      </c>
    </row>
    <row r="226" spans="1:20" x14ac:dyDescent="0.25">
      <c r="A226" s="29" t="s">
        <v>255</v>
      </c>
      <c r="B226" s="29" t="s">
        <v>697</v>
      </c>
      <c r="C226" s="39" t="s">
        <v>791</v>
      </c>
      <c r="D226" s="29">
        <v>50</v>
      </c>
      <c r="E226" s="29">
        <v>50</v>
      </c>
      <c r="F226" s="29">
        <v>50</v>
      </c>
      <c r="G226" s="29">
        <v>50</v>
      </c>
      <c r="H226" s="8">
        <f>SUM('PACC - SNCC.F.053 (4)'!D226:G226)</f>
        <v>200</v>
      </c>
      <c r="I226" s="31">
        <v>145</v>
      </c>
      <c r="J226" s="31">
        <f t="shared" si="23"/>
        <v>29000</v>
      </c>
      <c r="K226" s="9"/>
      <c r="L226" s="36" t="s">
        <v>17</v>
      </c>
      <c r="M226" s="39" t="s">
        <v>796</v>
      </c>
      <c r="N226" s="31"/>
      <c r="O226" s="32"/>
      <c r="P226" s="45">
        <f t="shared" si="24"/>
        <v>7250</v>
      </c>
      <c r="Q226" s="45">
        <f t="shared" si="25"/>
        <v>7250</v>
      </c>
      <c r="R226" s="45">
        <f t="shared" si="26"/>
        <v>7250</v>
      </c>
      <c r="S226" s="45">
        <f t="shared" si="27"/>
        <v>7250</v>
      </c>
      <c r="T226" s="5" t="s">
        <v>241</v>
      </c>
    </row>
    <row r="227" spans="1:20" x14ac:dyDescent="0.25">
      <c r="A227" s="27" t="s">
        <v>255</v>
      </c>
      <c r="B227" s="27" t="s">
        <v>698</v>
      </c>
      <c r="C227" s="38" t="s">
        <v>785</v>
      </c>
      <c r="D227" s="27">
        <v>18</v>
      </c>
      <c r="E227" s="27">
        <v>18</v>
      </c>
      <c r="F227" s="27">
        <v>18</v>
      </c>
      <c r="G227" s="27">
        <v>18</v>
      </c>
      <c r="H227" s="8">
        <f>SUM('PACC - SNCC.F.053 (4)'!D227:G227)</f>
        <v>72</v>
      </c>
      <c r="I227" s="28">
        <v>170</v>
      </c>
      <c r="J227" s="28">
        <f t="shared" si="23"/>
        <v>12240</v>
      </c>
      <c r="K227" s="9"/>
      <c r="L227" s="35" t="s">
        <v>17</v>
      </c>
      <c r="M227" s="38" t="s">
        <v>796</v>
      </c>
      <c r="N227" s="28"/>
      <c r="O227" s="33"/>
      <c r="P227" s="45">
        <f t="shared" si="24"/>
        <v>3060</v>
      </c>
      <c r="Q227" s="45">
        <f t="shared" si="25"/>
        <v>3060</v>
      </c>
      <c r="R227" s="45">
        <f t="shared" si="26"/>
        <v>3060</v>
      </c>
      <c r="S227" s="45">
        <f t="shared" si="27"/>
        <v>3060</v>
      </c>
      <c r="T227" s="5" t="s">
        <v>242</v>
      </c>
    </row>
    <row r="228" spans="1:20" x14ac:dyDescent="0.25">
      <c r="A228" s="7" t="s">
        <v>268</v>
      </c>
      <c r="B228" s="7" t="s">
        <v>552</v>
      </c>
      <c r="C228" s="37" t="s">
        <v>791</v>
      </c>
      <c r="D228" s="7">
        <v>1</v>
      </c>
      <c r="E228" s="7">
        <v>1</v>
      </c>
      <c r="F228" s="7">
        <v>1</v>
      </c>
      <c r="G228" s="7">
        <v>0</v>
      </c>
      <c r="H228" s="8">
        <f>SUM('PACC - SNCC.F.053 (4)'!D228:G228)</f>
        <v>3</v>
      </c>
      <c r="I228" s="9">
        <v>532.17999999999995</v>
      </c>
      <c r="J228" s="9">
        <f>H228*I228</f>
        <v>1596.54</v>
      </c>
      <c r="K228" s="9">
        <f t="shared" si="28"/>
        <v>34200.824999999997</v>
      </c>
      <c r="L228" s="34" t="s">
        <v>17</v>
      </c>
      <c r="M228" s="37" t="s">
        <v>796</v>
      </c>
      <c r="N228" s="9"/>
      <c r="O228" s="7"/>
      <c r="P228" s="45">
        <f t="shared" si="24"/>
        <v>532.17999999999995</v>
      </c>
      <c r="Q228" s="45">
        <f t="shared" si="25"/>
        <v>532.17999999999995</v>
      </c>
      <c r="R228" s="45">
        <f t="shared" si="26"/>
        <v>532.17999999999995</v>
      </c>
      <c r="S228" s="45">
        <f t="shared" si="27"/>
        <v>0</v>
      </c>
      <c r="T228" s="5" t="s">
        <v>243</v>
      </c>
    </row>
    <row r="229" spans="1:20" x14ac:dyDescent="0.25">
      <c r="A229" s="7" t="s">
        <v>268</v>
      </c>
      <c r="B229" s="7" t="s">
        <v>553</v>
      </c>
      <c r="C229" s="37" t="s">
        <v>791</v>
      </c>
      <c r="D229" s="7">
        <v>1</v>
      </c>
      <c r="E229" s="7">
        <v>0</v>
      </c>
      <c r="F229" s="7">
        <v>0</v>
      </c>
      <c r="G229" s="7">
        <v>0</v>
      </c>
      <c r="H229" s="8">
        <f>SUM('PACC - SNCC.F.053 (4)'!D229:G229)</f>
        <v>1</v>
      </c>
      <c r="I229" s="9">
        <v>532.17999999999995</v>
      </c>
      <c r="J229" s="9">
        <f>H229*I229</f>
        <v>532.17999999999995</v>
      </c>
      <c r="K229" s="9"/>
      <c r="L229" s="34" t="s">
        <v>17</v>
      </c>
      <c r="M229" s="37" t="s">
        <v>796</v>
      </c>
      <c r="N229" s="9"/>
      <c r="O229" s="7"/>
      <c r="P229" s="45">
        <f t="shared" si="24"/>
        <v>532.17999999999995</v>
      </c>
      <c r="Q229" s="45">
        <f t="shared" si="25"/>
        <v>0</v>
      </c>
      <c r="R229" s="45">
        <f t="shared" si="26"/>
        <v>0</v>
      </c>
      <c r="S229" s="45">
        <f t="shared" si="27"/>
        <v>0</v>
      </c>
      <c r="T229" s="5" t="s">
        <v>244</v>
      </c>
    </row>
    <row r="230" spans="1:20" x14ac:dyDescent="0.25">
      <c r="A230" s="7" t="s">
        <v>268</v>
      </c>
      <c r="B230" s="7" t="s">
        <v>554</v>
      </c>
      <c r="C230" s="37" t="s">
        <v>791</v>
      </c>
      <c r="D230" s="7">
        <v>10</v>
      </c>
      <c r="E230" s="7">
        <v>0</v>
      </c>
      <c r="F230" s="7">
        <v>0</v>
      </c>
      <c r="G230" s="7">
        <v>0</v>
      </c>
      <c r="H230" s="8">
        <f>SUM('PACC - SNCC.F.053 (4)'!D230:G230)</f>
        <v>10</v>
      </c>
      <c r="I230" s="9">
        <v>206.5</v>
      </c>
      <c r="J230" s="9">
        <f>H230*I230</f>
        <v>2065</v>
      </c>
      <c r="K230" s="9"/>
      <c r="L230" s="34" t="s">
        <v>17</v>
      </c>
      <c r="M230" s="37" t="s">
        <v>796</v>
      </c>
      <c r="N230" s="9"/>
      <c r="O230" s="7"/>
      <c r="P230" s="45">
        <f t="shared" si="24"/>
        <v>2065</v>
      </c>
      <c r="Q230" s="45">
        <f t="shared" si="25"/>
        <v>0</v>
      </c>
      <c r="R230" s="45">
        <f t="shared" si="26"/>
        <v>0</v>
      </c>
      <c r="S230" s="45">
        <f t="shared" si="27"/>
        <v>0</v>
      </c>
      <c r="T230" s="5" t="s">
        <v>245</v>
      </c>
    </row>
    <row r="231" spans="1:20" x14ac:dyDescent="0.25">
      <c r="A231" s="29" t="s">
        <v>268</v>
      </c>
      <c r="B231" s="29" t="s">
        <v>699</v>
      </c>
      <c r="C231" s="39" t="s">
        <v>785</v>
      </c>
      <c r="D231" s="29">
        <v>117</v>
      </c>
      <c r="E231" s="29">
        <v>112</v>
      </c>
      <c r="F231" s="29">
        <v>100</v>
      </c>
      <c r="G231" s="29">
        <v>102</v>
      </c>
      <c r="H231" s="8">
        <f>SUM('PACC - SNCC.F.053 (4)'!D231:G231)</f>
        <v>431</v>
      </c>
      <c r="I231" s="31">
        <v>40.119999999999997</v>
      </c>
      <c r="J231" s="31">
        <f>+H231*I231</f>
        <v>17291.719999999998</v>
      </c>
      <c r="K231" s="9"/>
      <c r="L231" s="36" t="s">
        <v>17</v>
      </c>
      <c r="M231" s="39" t="s">
        <v>796</v>
      </c>
      <c r="N231" s="31"/>
      <c r="O231" s="32"/>
      <c r="P231" s="45">
        <f t="shared" si="24"/>
        <v>4694.04</v>
      </c>
      <c r="Q231" s="45">
        <f t="shared" si="25"/>
        <v>4493.4399999999996</v>
      </c>
      <c r="R231" s="45">
        <f t="shared" si="26"/>
        <v>4011.9999999999995</v>
      </c>
      <c r="S231" s="45">
        <f t="shared" si="27"/>
        <v>4092.24</v>
      </c>
      <c r="T231" s="5" t="s">
        <v>246</v>
      </c>
    </row>
    <row r="232" spans="1:20" x14ac:dyDescent="0.25">
      <c r="A232" s="29" t="s">
        <v>268</v>
      </c>
      <c r="B232" s="29" t="s">
        <v>700</v>
      </c>
      <c r="C232" s="39" t="s">
        <v>785</v>
      </c>
      <c r="D232" s="29">
        <v>97</v>
      </c>
      <c r="E232" s="29">
        <v>81</v>
      </c>
      <c r="F232" s="29">
        <v>85</v>
      </c>
      <c r="G232" s="29">
        <v>51</v>
      </c>
      <c r="H232" s="8">
        <f>SUM('PACC - SNCC.F.053 (4)'!D232:G232)</f>
        <v>314</v>
      </c>
      <c r="I232" s="31">
        <v>12.390000000000002</v>
      </c>
      <c r="J232" s="31">
        <f>+H232*I232</f>
        <v>3890.4600000000009</v>
      </c>
      <c r="K232" s="9"/>
      <c r="L232" s="36" t="s">
        <v>17</v>
      </c>
      <c r="M232" s="39" t="s">
        <v>796</v>
      </c>
      <c r="N232" s="31"/>
      <c r="O232" s="32"/>
      <c r="P232" s="45">
        <f t="shared" si="24"/>
        <v>1201.8300000000002</v>
      </c>
      <c r="Q232" s="45">
        <f t="shared" si="25"/>
        <v>1003.5900000000001</v>
      </c>
      <c r="R232" s="45">
        <f t="shared" si="26"/>
        <v>1053.1500000000001</v>
      </c>
      <c r="S232" s="45">
        <f t="shared" si="27"/>
        <v>631.8900000000001</v>
      </c>
      <c r="T232" s="5" t="s">
        <v>247</v>
      </c>
    </row>
    <row r="233" spans="1:20" x14ac:dyDescent="0.25">
      <c r="A233" s="29" t="s">
        <v>268</v>
      </c>
      <c r="B233" s="29" t="s">
        <v>701</v>
      </c>
      <c r="C233" s="39" t="s">
        <v>785</v>
      </c>
      <c r="D233" s="29">
        <v>36</v>
      </c>
      <c r="E233" s="29">
        <v>46</v>
      </c>
      <c r="F233" s="29">
        <v>20</v>
      </c>
      <c r="G233" s="29">
        <v>29</v>
      </c>
      <c r="H233" s="8">
        <f>SUM('PACC - SNCC.F.053 (4)'!D233:G233)</f>
        <v>131</v>
      </c>
      <c r="I233" s="31">
        <v>7.375</v>
      </c>
      <c r="J233" s="31">
        <f>+H233*I233</f>
        <v>966.125</v>
      </c>
      <c r="K233" s="9"/>
      <c r="L233" s="36" t="s">
        <v>17</v>
      </c>
      <c r="M233" s="39" t="s">
        <v>796</v>
      </c>
      <c r="N233" s="31"/>
      <c r="O233" s="32"/>
      <c r="P233" s="45">
        <f t="shared" si="24"/>
        <v>265.5</v>
      </c>
      <c r="Q233" s="45">
        <f t="shared" si="25"/>
        <v>339.25</v>
      </c>
      <c r="R233" s="45">
        <f t="shared" si="26"/>
        <v>147.5</v>
      </c>
      <c r="S233" s="45">
        <f t="shared" si="27"/>
        <v>213.875</v>
      </c>
      <c r="T233" s="5" t="s">
        <v>248</v>
      </c>
    </row>
    <row r="234" spans="1:20" x14ac:dyDescent="0.25">
      <c r="A234" s="27" t="s">
        <v>268</v>
      </c>
      <c r="B234" s="27" t="s">
        <v>702</v>
      </c>
      <c r="C234" s="38" t="s">
        <v>785</v>
      </c>
      <c r="D234" s="27">
        <v>116</v>
      </c>
      <c r="E234" s="27">
        <v>88</v>
      </c>
      <c r="F234" s="27">
        <v>83</v>
      </c>
      <c r="G234" s="27">
        <v>73</v>
      </c>
      <c r="H234" s="8">
        <f>SUM('PACC - SNCC.F.053 (4)'!D234:G234)</f>
        <v>360</v>
      </c>
      <c r="I234" s="28">
        <v>21.83</v>
      </c>
      <c r="J234" s="28">
        <f>+H234*I234</f>
        <v>7858.7999999999993</v>
      </c>
      <c r="K234" s="9"/>
      <c r="L234" s="35" t="s">
        <v>17</v>
      </c>
      <c r="M234" s="38" t="s">
        <v>796</v>
      </c>
      <c r="N234" s="28"/>
      <c r="O234" s="33"/>
      <c r="P234" s="45">
        <f t="shared" si="24"/>
        <v>2532.2799999999997</v>
      </c>
      <c r="Q234" s="45">
        <f t="shared" si="25"/>
        <v>1921.04</v>
      </c>
      <c r="R234" s="45">
        <f t="shared" si="26"/>
        <v>1811.8899999999999</v>
      </c>
      <c r="S234" s="45">
        <f t="shared" si="27"/>
        <v>1593.59</v>
      </c>
      <c r="T234" s="5" t="s">
        <v>249</v>
      </c>
    </row>
    <row r="235" spans="1:20" x14ac:dyDescent="0.25">
      <c r="A235" s="7" t="s">
        <v>269</v>
      </c>
      <c r="B235" s="7" t="s">
        <v>498</v>
      </c>
      <c r="C235" s="37" t="s">
        <v>785</v>
      </c>
      <c r="D235" s="7">
        <v>4</v>
      </c>
      <c r="E235" s="7">
        <v>0</v>
      </c>
      <c r="F235" s="7">
        <v>0</v>
      </c>
      <c r="G235" s="7">
        <v>0</v>
      </c>
      <c r="H235" s="8">
        <f>SUM('PACC - SNCC.F.053 (4)'!D235:G235)</f>
        <v>4</v>
      </c>
      <c r="I235" s="9">
        <v>18000</v>
      </c>
      <c r="J235" s="9">
        <f>H235*I235</f>
        <v>72000</v>
      </c>
      <c r="K235" s="9">
        <f t="shared" si="28"/>
        <v>366000.00115050003</v>
      </c>
      <c r="L235" s="34" t="s">
        <v>17</v>
      </c>
      <c r="M235" s="37" t="s">
        <v>796</v>
      </c>
      <c r="N235" s="9"/>
      <c r="O235" s="7"/>
      <c r="P235" s="45">
        <f t="shared" si="24"/>
        <v>72000</v>
      </c>
      <c r="Q235" s="45">
        <f t="shared" si="25"/>
        <v>0</v>
      </c>
      <c r="R235" s="45">
        <f t="shared" si="26"/>
        <v>0</v>
      </c>
      <c r="S235" s="45">
        <f t="shared" si="27"/>
        <v>0</v>
      </c>
      <c r="T235" s="5" t="s">
        <v>250</v>
      </c>
    </row>
    <row r="236" spans="1:20" x14ac:dyDescent="0.25">
      <c r="A236" s="7" t="s">
        <v>269</v>
      </c>
      <c r="B236" s="7" t="s">
        <v>499</v>
      </c>
      <c r="C236" s="37" t="s">
        <v>785</v>
      </c>
      <c r="D236" s="7">
        <v>0</v>
      </c>
      <c r="E236" s="7">
        <v>1</v>
      </c>
      <c r="F236" s="7">
        <v>1</v>
      </c>
      <c r="G236" s="7">
        <v>0</v>
      </c>
      <c r="H236" s="8">
        <f>SUM('PACC - SNCC.F.053 (4)'!D236:G236)</f>
        <v>2</v>
      </c>
      <c r="I236" s="9">
        <v>15000</v>
      </c>
      <c r="J236" s="9">
        <f>H236*I236</f>
        <v>30000</v>
      </c>
      <c r="K236" s="9"/>
      <c r="L236" s="34" t="s">
        <v>17</v>
      </c>
      <c r="M236" s="37" t="s">
        <v>796</v>
      </c>
      <c r="N236" s="9"/>
      <c r="O236" s="7"/>
      <c r="P236" s="45">
        <f t="shared" si="24"/>
        <v>0</v>
      </c>
      <c r="Q236" s="45">
        <f t="shared" si="25"/>
        <v>15000</v>
      </c>
      <c r="R236" s="45">
        <f t="shared" si="26"/>
        <v>15000</v>
      </c>
      <c r="S236" s="45">
        <f t="shared" si="27"/>
        <v>0</v>
      </c>
      <c r="T236" s="5" t="s">
        <v>251</v>
      </c>
    </row>
    <row r="237" spans="1:20" x14ac:dyDescent="0.25">
      <c r="A237" s="7" t="s">
        <v>269</v>
      </c>
      <c r="B237" s="7" t="s">
        <v>550</v>
      </c>
      <c r="C237" s="37" t="s">
        <v>785</v>
      </c>
      <c r="D237" s="7">
        <v>0</v>
      </c>
      <c r="E237" s="7">
        <v>1</v>
      </c>
      <c r="F237" s="7">
        <v>1</v>
      </c>
      <c r="G237" s="7">
        <v>0</v>
      </c>
      <c r="H237" s="8">
        <f>SUM('PACC - SNCC.F.053 (4)'!D237:G237)</f>
        <v>2</v>
      </c>
      <c r="I237" s="9">
        <v>20500</v>
      </c>
      <c r="J237" s="9">
        <f>H237*I237</f>
        <v>41000</v>
      </c>
      <c r="K237" s="9"/>
      <c r="L237" s="34" t="s">
        <v>17</v>
      </c>
      <c r="M237" s="37" t="s">
        <v>796</v>
      </c>
      <c r="N237" s="9"/>
      <c r="O237" s="7"/>
      <c r="P237" s="45">
        <f t="shared" si="24"/>
        <v>0</v>
      </c>
      <c r="Q237" s="45">
        <f t="shared" si="25"/>
        <v>20500</v>
      </c>
      <c r="R237" s="45">
        <f t="shared" si="26"/>
        <v>20500</v>
      </c>
      <c r="S237" s="45">
        <f t="shared" si="27"/>
        <v>0</v>
      </c>
      <c r="T237" s="5" t="s">
        <v>252</v>
      </c>
    </row>
    <row r="238" spans="1:20" x14ac:dyDescent="0.25">
      <c r="A238" s="7" t="s">
        <v>269</v>
      </c>
      <c r="B238" s="7" t="s">
        <v>551</v>
      </c>
      <c r="C238" s="37" t="s">
        <v>785</v>
      </c>
      <c r="D238" s="7">
        <v>3</v>
      </c>
      <c r="E238" s="7">
        <v>0</v>
      </c>
      <c r="F238" s="7">
        <v>0</v>
      </c>
      <c r="G238" s="7">
        <v>0</v>
      </c>
      <c r="H238" s="8">
        <f>SUM('PACC - SNCC.F.053 (4)'!D238:G238)</f>
        <v>3</v>
      </c>
      <c r="I238" s="9">
        <v>25000</v>
      </c>
      <c r="J238" s="9">
        <f>H238*I238</f>
        <v>75000</v>
      </c>
      <c r="K238" s="9"/>
      <c r="L238" s="34" t="s">
        <v>17</v>
      </c>
      <c r="M238" s="37" t="s">
        <v>796</v>
      </c>
      <c r="N238" s="9"/>
      <c r="O238" s="7"/>
      <c r="P238" s="45">
        <f t="shared" si="24"/>
        <v>75000</v>
      </c>
      <c r="Q238" s="45">
        <f t="shared" si="25"/>
        <v>0</v>
      </c>
      <c r="R238" s="45">
        <f t="shared" si="26"/>
        <v>0</v>
      </c>
      <c r="S238" s="45">
        <f t="shared" si="27"/>
        <v>0</v>
      </c>
      <c r="T238" s="5" t="s">
        <v>253</v>
      </c>
    </row>
    <row r="239" spans="1:20" x14ac:dyDescent="0.25">
      <c r="A239" s="7" t="s">
        <v>269</v>
      </c>
      <c r="B239" s="7" t="s">
        <v>606</v>
      </c>
      <c r="C239" s="37" t="s">
        <v>785</v>
      </c>
      <c r="D239" s="7">
        <v>0</v>
      </c>
      <c r="E239" s="7">
        <v>1</v>
      </c>
      <c r="F239" s="7">
        <v>1</v>
      </c>
      <c r="G239" s="7">
        <v>0</v>
      </c>
      <c r="H239" s="8">
        <f>SUM('PACC - SNCC.F.053 (4)'!D239:G239)</f>
        <v>2</v>
      </c>
      <c r="I239" s="9">
        <v>5000</v>
      </c>
      <c r="J239" s="9">
        <f>+H239*I239</f>
        <v>10000</v>
      </c>
      <c r="K239" s="9"/>
      <c r="L239" s="34" t="s">
        <v>17</v>
      </c>
      <c r="M239" s="37" t="s">
        <v>796</v>
      </c>
      <c r="N239" s="9"/>
      <c r="O239" s="7"/>
      <c r="P239" s="45">
        <f t="shared" si="24"/>
        <v>0</v>
      </c>
      <c r="Q239" s="45">
        <f t="shared" si="25"/>
        <v>5000</v>
      </c>
      <c r="R239" s="45">
        <f t="shared" si="26"/>
        <v>5000</v>
      </c>
      <c r="S239" s="45">
        <f t="shared" si="27"/>
        <v>0</v>
      </c>
      <c r="T239" s="5" t="s">
        <v>254</v>
      </c>
    </row>
    <row r="240" spans="1:20" x14ac:dyDescent="0.25">
      <c r="A240" s="27" t="s">
        <v>269</v>
      </c>
      <c r="B240" s="27" t="s">
        <v>638</v>
      </c>
      <c r="C240" s="38" t="s">
        <v>785</v>
      </c>
      <c r="D240" s="27">
        <v>7</v>
      </c>
      <c r="E240" s="27">
        <v>2</v>
      </c>
      <c r="F240" s="27">
        <v>2</v>
      </c>
      <c r="G240" s="27">
        <v>0</v>
      </c>
      <c r="H240" s="8">
        <f>SUM('PACC - SNCC.F.053 (4)'!D240:G240)</f>
        <v>11</v>
      </c>
      <c r="I240" s="28">
        <v>2545.4545455000002</v>
      </c>
      <c r="J240" s="28">
        <f>+H240*I240</f>
        <v>28000.000000500004</v>
      </c>
      <c r="K240" s="9"/>
      <c r="L240" s="35" t="s">
        <v>17</v>
      </c>
      <c r="M240" s="38" t="s">
        <v>796</v>
      </c>
      <c r="N240" s="28"/>
      <c r="O240" s="33"/>
      <c r="P240" s="45">
        <f t="shared" si="24"/>
        <v>17818.181818500001</v>
      </c>
      <c r="Q240" s="45">
        <f t="shared" si="25"/>
        <v>5090.9090910000004</v>
      </c>
      <c r="R240" s="45">
        <f t="shared" si="26"/>
        <v>5090.9090910000004</v>
      </c>
      <c r="S240" s="45">
        <f t="shared" si="27"/>
        <v>0</v>
      </c>
      <c r="T240" s="5" t="s">
        <v>255</v>
      </c>
    </row>
    <row r="241" spans="1:20" x14ac:dyDescent="0.25">
      <c r="A241" s="29" t="s">
        <v>269</v>
      </c>
      <c r="B241" s="29" t="s">
        <v>650</v>
      </c>
      <c r="C241" s="39" t="s">
        <v>785</v>
      </c>
      <c r="D241" s="29">
        <v>1</v>
      </c>
      <c r="E241" s="29">
        <v>0</v>
      </c>
      <c r="F241" s="29">
        <v>0</v>
      </c>
      <c r="G241" s="29">
        <v>0</v>
      </c>
      <c r="H241" s="8">
        <f>SUM('PACC - SNCC.F.053 (4)'!D241:G241)</f>
        <v>1</v>
      </c>
      <c r="I241" s="31">
        <v>20000</v>
      </c>
      <c r="J241" s="31">
        <f>+H241*I241</f>
        <v>20000</v>
      </c>
      <c r="K241" s="9"/>
      <c r="L241" s="36" t="s">
        <v>17</v>
      </c>
      <c r="M241" s="39" t="s">
        <v>796</v>
      </c>
      <c r="N241" s="31"/>
      <c r="O241" s="32"/>
      <c r="P241" s="45">
        <f t="shared" si="24"/>
        <v>20000</v>
      </c>
      <c r="Q241" s="45">
        <f t="shared" si="25"/>
        <v>0</v>
      </c>
      <c r="R241" s="45">
        <f t="shared" si="26"/>
        <v>0</v>
      </c>
      <c r="S241" s="45">
        <f t="shared" si="27"/>
        <v>0</v>
      </c>
      <c r="T241" s="5" t="s">
        <v>256</v>
      </c>
    </row>
    <row r="242" spans="1:20" x14ac:dyDescent="0.25">
      <c r="A242" s="27" t="s">
        <v>269</v>
      </c>
      <c r="B242" s="27" t="s">
        <v>703</v>
      </c>
      <c r="C242" s="38" t="s">
        <v>785</v>
      </c>
      <c r="D242" s="27">
        <v>33</v>
      </c>
      <c r="E242" s="27">
        <v>0</v>
      </c>
      <c r="F242" s="27">
        <v>0</v>
      </c>
      <c r="G242" s="27">
        <v>0</v>
      </c>
      <c r="H242" s="8">
        <f>SUM('PACC - SNCC.F.053 (4)'!D242:G242)</f>
        <v>33</v>
      </c>
      <c r="I242" s="28">
        <v>1515.15155</v>
      </c>
      <c r="J242" s="28">
        <f>+H242*I242</f>
        <v>50000.001150000004</v>
      </c>
      <c r="K242" s="9"/>
      <c r="L242" s="35" t="s">
        <v>17</v>
      </c>
      <c r="M242" s="38" t="s">
        <v>796</v>
      </c>
      <c r="N242" s="28"/>
      <c r="O242" s="33"/>
      <c r="P242" s="45">
        <f t="shared" si="24"/>
        <v>50000.001150000004</v>
      </c>
      <c r="Q242" s="45">
        <f t="shared" si="25"/>
        <v>0</v>
      </c>
      <c r="R242" s="45">
        <f t="shared" si="26"/>
        <v>0</v>
      </c>
      <c r="S242" s="45">
        <f t="shared" si="27"/>
        <v>0</v>
      </c>
      <c r="T242" s="5" t="s">
        <v>257</v>
      </c>
    </row>
    <row r="243" spans="1:20" x14ac:dyDescent="0.25">
      <c r="A243" s="27" t="s">
        <v>269</v>
      </c>
      <c r="B243" s="27" t="s">
        <v>742</v>
      </c>
      <c r="C243" s="38" t="s">
        <v>785</v>
      </c>
      <c r="D243" s="27">
        <v>0</v>
      </c>
      <c r="E243" s="27">
        <v>1</v>
      </c>
      <c r="F243" s="27">
        <v>1</v>
      </c>
      <c r="G243" s="27">
        <v>0</v>
      </c>
      <c r="H243" s="8">
        <f>SUM('PACC - SNCC.F.053 (4)'!D243:G243)</f>
        <v>2</v>
      </c>
      <c r="I243" s="28">
        <v>20000</v>
      </c>
      <c r="J243" s="28">
        <f>+H243*I243</f>
        <v>40000</v>
      </c>
      <c r="K243" s="9"/>
      <c r="L243" s="35" t="s">
        <v>17</v>
      </c>
      <c r="M243" s="38" t="s">
        <v>796</v>
      </c>
      <c r="N243" s="28"/>
      <c r="O243" s="33"/>
      <c r="P243" s="45">
        <f t="shared" si="24"/>
        <v>0</v>
      </c>
      <c r="Q243" s="45">
        <f t="shared" si="25"/>
        <v>20000</v>
      </c>
      <c r="R243" s="45">
        <f t="shared" si="26"/>
        <v>20000</v>
      </c>
      <c r="S243" s="45">
        <f t="shared" si="27"/>
        <v>0</v>
      </c>
      <c r="T243" s="5" t="s">
        <v>258</v>
      </c>
    </row>
    <row r="244" spans="1:20" x14ac:dyDescent="0.25">
      <c r="A244" s="7" t="s">
        <v>291</v>
      </c>
      <c r="B244" s="7" t="s">
        <v>538</v>
      </c>
      <c r="C244" s="37" t="s">
        <v>785</v>
      </c>
      <c r="D244" s="7">
        <v>1</v>
      </c>
      <c r="E244" s="7">
        <v>0</v>
      </c>
      <c r="F244" s="7">
        <v>0</v>
      </c>
      <c r="G244" s="7">
        <v>0</v>
      </c>
      <c r="H244" s="8">
        <f>SUM('PACC - SNCC.F.053 (4)'!D244:G244)</f>
        <v>1</v>
      </c>
      <c r="I244" s="9">
        <v>1180000</v>
      </c>
      <c r="J244" s="9">
        <f>H244*I244</f>
        <v>1180000</v>
      </c>
      <c r="K244" s="9">
        <f t="shared" si="28"/>
        <v>3785000</v>
      </c>
      <c r="L244" s="34" t="s">
        <v>20</v>
      </c>
      <c r="M244" s="37" t="s">
        <v>796</v>
      </c>
      <c r="N244" s="9"/>
      <c r="O244" s="7"/>
      <c r="P244" s="45">
        <f t="shared" si="24"/>
        <v>1180000</v>
      </c>
      <c r="Q244" s="45">
        <f t="shared" si="25"/>
        <v>0</v>
      </c>
      <c r="R244" s="45">
        <f t="shared" si="26"/>
        <v>0</v>
      </c>
      <c r="S244" s="45">
        <f t="shared" si="27"/>
        <v>0</v>
      </c>
      <c r="T244" s="5" t="s">
        <v>259</v>
      </c>
    </row>
    <row r="245" spans="1:20" x14ac:dyDescent="0.25">
      <c r="A245" s="7" t="s">
        <v>291</v>
      </c>
      <c r="B245" s="7" t="s">
        <v>596</v>
      </c>
      <c r="C245" s="37" t="s">
        <v>785</v>
      </c>
      <c r="D245" s="7">
        <v>0</v>
      </c>
      <c r="E245" s="7">
        <v>0</v>
      </c>
      <c r="F245" s="7">
        <v>1</v>
      </c>
      <c r="G245" s="7">
        <v>0</v>
      </c>
      <c r="H245" s="8">
        <f>SUM('PACC - SNCC.F.053 (4)'!D245:G245)</f>
        <v>1</v>
      </c>
      <c r="I245" s="9">
        <v>805000</v>
      </c>
      <c r="J245" s="9">
        <f t="shared" ref="J245:J255" si="29">+H245*I245</f>
        <v>805000</v>
      </c>
      <c r="K245" s="9"/>
      <c r="L245" s="34" t="s">
        <v>20</v>
      </c>
      <c r="M245" s="37" t="s">
        <v>796</v>
      </c>
      <c r="N245" s="9"/>
      <c r="O245" s="7"/>
      <c r="P245" s="45">
        <f t="shared" si="24"/>
        <v>0</v>
      </c>
      <c r="Q245" s="45">
        <f t="shared" si="25"/>
        <v>0</v>
      </c>
      <c r="R245" s="45">
        <f t="shared" si="26"/>
        <v>805000</v>
      </c>
      <c r="S245" s="45">
        <f t="shared" si="27"/>
        <v>0</v>
      </c>
      <c r="T245" s="5" t="s">
        <v>260</v>
      </c>
    </row>
    <row r="246" spans="1:20" x14ac:dyDescent="0.25">
      <c r="A246" s="7" t="s">
        <v>291</v>
      </c>
      <c r="B246" s="29" t="s">
        <v>770</v>
      </c>
      <c r="C246" s="39" t="s">
        <v>785</v>
      </c>
      <c r="D246" s="29">
        <v>1</v>
      </c>
      <c r="E246" s="29">
        <v>1</v>
      </c>
      <c r="F246" s="29">
        <v>1</v>
      </c>
      <c r="G246" s="29">
        <v>1</v>
      </c>
      <c r="H246" s="8">
        <f>SUM('PACC - SNCC.F.053 (4)'!D246:G246)</f>
        <v>4</v>
      </c>
      <c r="I246" s="31">
        <v>400000</v>
      </c>
      <c r="J246" s="31">
        <f t="shared" si="29"/>
        <v>1600000</v>
      </c>
      <c r="K246" s="9"/>
      <c r="L246" s="36"/>
      <c r="M246" s="39"/>
      <c r="N246" s="31"/>
      <c r="O246" s="32"/>
      <c r="P246" s="45">
        <f t="shared" si="24"/>
        <v>400000</v>
      </c>
      <c r="Q246" s="45">
        <f t="shared" si="25"/>
        <v>400000</v>
      </c>
      <c r="R246" s="45">
        <f t="shared" si="26"/>
        <v>400000</v>
      </c>
      <c r="S246" s="45">
        <f t="shared" si="27"/>
        <v>400000</v>
      </c>
      <c r="T246" s="5" t="s">
        <v>261</v>
      </c>
    </row>
    <row r="247" spans="1:20" x14ac:dyDescent="0.25">
      <c r="A247" s="7" t="s">
        <v>291</v>
      </c>
      <c r="B247" s="29" t="s">
        <v>773</v>
      </c>
      <c r="C247" s="39" t="s">
        <v>785</v>
      </c>
      <c r="D247" s="29">
        <v>1</v>
      </c>
      <c r="E247" s="29">
        <v>1</v>
      </c>
      <c r="F247" s="29">
        <v>1</v>
      </c>
      <c r="G247" s="29">
        <v>1</v>
      </c>
      <c r="H247" s="8">
        <f>SUM('PACC - SNCC.F.053 (4)'!D247:G247)</f>
        <v>4</v>
      </c>
      <c r="I247" s="31">
        <v>50000</v>
      </c>
      <c r="J247" s="31">
        <f t="shared" si="29"/>
        <v>200000</v>
      </c>
      <c r="K247" s="9"/>
      <c r="L247" s="36"/>
      <c r="M247" s="39"/>
      <c r="N247" s="31"/>
      <c r="O247" s="32"/>
      <c r="P247" s="45">
        <f t="shared" si="24"/>
        <v>50000</v>
      </c>
      <c r="Q247" s="45">
        <f t="shared" si="25"/>
        <v>50000</v>
      </c>
      <c r="R247" s="45">
        <f t="shared" si="26"/>
        <v>50000</v>
      </c>
      <c r="S247" s="45">
        <f t="shared" si="27"/>
        <v>50000</v>
      </c>
      <c r="T247" s="5" t="s">
        <v>262</v>
      </c>
    </row>
    <row r="248" spans="1:20" x14ac:dyDescent="0.25">
      <c r="A248" s="27" t="s">
        <v>303</v>
      </c>
      <c r="B248" s="27" t="s">
        <v>663</v>
      </c>
      <c r="C248" s="38" t="s">
        <v>785</v>
      </c>
      <c r="D248" s="27">
        <v>0</v>
      </c>
      <c r="E248" s="27">
        <v>1</v>
      </c>
      <c r="F248" s="27">
        <v>0</v>
      </c>
      <c r="G248" s="27">
        <v>0</v>
      </c>
      <c r="H248" s="8">
        <f>SUM('PACC - SNCC.F.053 (4)'!D248:G248)</f>
        <v>1</v>
      </c>
      <c r="I248" s="28">
        <v>141874</v>
      </c>
      <c r="J248" s="28">
        <f t="shared" si="29"/>
        <v>141874</v>
      </c>
      <c r="K248" s="9">
        <f t="shared" si="28"/>
        <v>2070778</v>
      </c>
      <c r="L248" s="35" t="s">
        <v>20</v>
      </c>
      <c r="M248" s="38" t="s">
        <v>796</v>
      </c>
      <c r="N248" s="28"/>
      <c r="O248" s="33"/>
      <c r="P248" s="45">
        <f t="shared" si="24"/>
        <v>0</v>
      </c>
      <c r="Q248" s="45">
        <f t="shared" si="25"/>
        <v>141874</v>
      </c>
      <c r="R248" s="45">
        <f t="shared" si="26"/>
        <v>0</v>
      </c>
      <c r="S248" s="45">
        <f t="shared" si="27"/>
        <v>0</v>
      </c>
      <c r="T248" s="5" t="s">
        <v>263</v>
      </c>
    </row>
    <row r="249" spans="1:20" x14ac:dyDescent="0.25">
      <c r="A249" s="29" t="s">
        <v>303</v>
      </c>
      <c r="B249" s="29" t="s">
        <v>704</v>
      </c>
      <c r="C249" s="39" t="s">
        <v>785</v>
      </c>
      <c r="D249" s="29">
        <v>0</v>
      </c>
      <c r="E249" s="29">
        <v>1</v>
      </c>
      <c r="F249" s="29">
        <v>0</v>
      </c>
      <c r="G249" s="29">
        <v>0</v>
      </c>
      <c r="H249" s="8">
        <f>SUM('PACC - SNCC.F.053 (4)'!D249:G249)</f>
        <v>1</v>
      </c>
      <c r="I249" s="31">
        <v>1800000</v>
      </c>
      <c r="J249" s="31">
        <f t="shared" si="29"/>
        <v>1800000</v>
      </c>
      <c r="K249" s="9"/>
      <c r="L249" s="36" t="s">
        <v>20</v>
      </c>
      <c r="M249" s="39" t="s">
        <v>796</v>
      </c>
      <c r="N249" s="31"/>
      <c r="O249" s="32"/>
      <c r="P249" s="45">
        <f t="shared" si="24"/>
        <v>0</v>
      </c>
      <c r="Q249" s="45">
        <f t="shared" si="25"/>
        <v>1800000</v>
      </c>
      <c r="R249" s="45">
        <f t="shared" si="26"/>
        <v>0</v>
      </c>
      <c r="S249" s="45">
        <f t="shared" si="27"/>
        <v>0</v>
      </c>
      <c r="T249" s="5" t="s">
        <v>264</v>
      </c>
    </row>
    <row r="250" spans="1:20" x14ac:dyDescent="0.25">
      <c r="A250" s="5" t="s">
        <v>303</v>
      </c>
      <c r="B250" s="29" t="s">
        <v>764</v>
      </c>
      <c r="C250" s="39" t="s">
        <v>785</v>
      </c>
      <c r="D250" s="29">
        <v>3</v>
      </c>
      <c r="E250" s="29">
        <v>3</v>
      </c>
      <c r="F250" s="29">
        <v>3</v>
      </c>
      <c r="G250" s="29">
        <v>3</v>
      </c>
      <c r="H250" s="8">
        <f>SUM('PACC - SNCC.F.053 (4)'!D250:G250)</f>
        <v>12</v>
      </c>
      <c r="I250" s="31">
        <v>730</v>
      </c>
      <c r="J250" s="31">
        <f t="shared" si="29"/>
        <v>8760</v>
      </c>
      <c r="K250" s="9"/>
      <c r="L250" s="36"/>
      <c r="M250" s="39"/>
      <c r="N250" s="31"/>
      <c r="O250" s="32"/>
      <c r="P250" s="45">
        <f t="shared" si="24"/>
        <v>2190</v>
      </c>
      <c r="Q250" s="45">
        <f t="shared" si="25"/>
        <v>2190</v>
      </c>
      <c r="R250" s="45">
        <f t="shared" si="26"/>
        <v>2190</v>
      </c>
      <c r="S250" s="45">
        <f t="shared" si="27"/>
        <v>2190</v>
      </c>
      <c r="T250" s="5" t="s">
        <v>265</v>
      </c>
    </row>
    <row r="251" spans="1:20" x14ac:dyDescent="0.25">
      <c r="A251" s="5" t="s">
        <v>303</v>
      </c>
      <c r="B251" s="29" t="s">
        <v>774</v>
      </c>
      <c r="C251" s="39" t="s">
        <v>785</v>
      </c>
      <c r="D251" s="29">
        <v>1</v>
      </c>
      <c r="E251" s="29">
        <v>1</v>
      </c>
      <c r="F251" s="29">
        <v>1</v>
      </c>
      <c r="G251" s="29">
        <v>1</v>
      </c>
      <c r="H251" s="8">
        <f>SUM('PACC - SNCC.F.053 (4)'!D251:G251)</f>
        <v>4</v>
      </c>
      <c r="I251" s="31">
        <v>29736</v>
      </c>
      <c r="J251" s="31">
        <f t="shared" si="29"/>
        <v>118944</v>
      </c>
      <c r="K251" s="9"/>
      <c r="L251" s="36"/>
      <c r="M251" s="39"/>
      <c r="N251" s="31"/>
      <c r="O251" s="32"/>
      <c r="P251" s="45">
        <f t="shared" si="24"/>
        <v>29736</v>
      </c>
      <c r="Q251" s="45">
        <f t="shared" si="25"/>
        <v>29736</v>
      </c>
      <c r="R251" s="45">
        <f t="shared" si="26"/>
        <v>29736</v>
      </c>
      <c r="S251" s="45">
        <f t="shared" si="27"/>
        <v>29736</v>
      </c>
      <c r="T251" s="5" t="s">
        <v>266</v>
      </c>
    </row>
    <row r="252" spans="1:20" x14ac:dyDescent="0.25">
      <c r="A252" s="5" t="s">
        <v>303</v>
      </c>
      <c r="B252" s="29" t="s">
        <v>775</v>
      </c>
      <c r="C252" s="39" t="s">
        <v>785</v>
      </c>
      <c r="D252" s="29">
        <v>1</v>
      </c>
      <c r="E252" s="29">
        <v>1</v>
      </c>
      <c r="F252" s="29">
        <v>1</v>
      </c>
      <c r="G252" s="29">
        <v>1</v>
      </c>
      <c r="H252" s="8">
        <f>SUM('PACC - SNCC.F.053 (4)'!D252:G252)</f>
        <v>4</v>
      </c>
      <c r="I252" s="31">
        <v>300</v>
      </c>
      <c r="J252" s="31">
        <f t="shared" si="29"/>
        <v>1200</v>
      </c>
      <c r="K252" s="9"/>
      <c r="L252" s="36"/>
      <c r="M252" s="39"/>
      <c r="N252" s="31"/>
      <c r="O252" s="32"/>
      <c r="P252" s="45">
        <f t="shared" si="24"/>
        <v>300</v>
      </c>
      <c r="Q252" s="45">
        <f t="shared" si="25"/>
        <v>300</v>
      </c>
      <c r="R252" s="45">
        <f t="shared" si="26"/>
        <v>300</v>
      </c>
      <c r="S252" s="45">
        <f t="shared" si="27"/>
        <v>300</v>
      </c>
      <c r="T252" s="5" t="s">
        <v>267</v>
      </c>
    </row>
    <row r="253" spans="1:20" x14ac:dyDescent="0.25">
      <c r="A253" s="5" t="s">
        <v>310</v>
      </c>
      <c r="B253" s="29" t="s">
        <v>765</v>
      </c>
      <c r="C253" s="39" t="s">
        <v>785</v>
      </c>
      <c r="D253" s="29">
        <v>3</v>
      </c>
      <c r="E253" s="29">
        <v>3</v>
      </c>
      <c r="F253" s="29">
        <v>3</v>
      </c>
      <c r="G253" s="29">
        <v>3</v>
      </c>
      <c r="H253" s="8">
        <f>SUM('PACC - SNCC.F.053 (4)'!D253:G253)</f>
        <v>12</v>
      </c>
      <c r="I253" s="31">
        <v>4166.666666666667</v>
      </c>
      <c r="J253" s="31">
        <f t="shared" si="29"/>
        <v>50000</v>
      </c>
      <c r="K253" s="9">
        <f t="shared" si="28"/>
        <v>54000</v>
      </c>
      <c r="L253" s="36"/>
      <c r="M253" s="39"/>
      <c r="N253" s="31"/>
      <c r="O253" s="32"/>
      <c r="P253" s="45">
        <f t="shared" si="24"/>
        <v>12500</v>
      </c>
      <c r="Q253" s="45">
        <f t="shared" si="25"/>
        <v>12500</v>
      </c>
      <c r="R253" s="45">
        <f t="shared" si="26"/>
        <v>12500</v>
      </c>
      <c r="S253" s="45">
        <f t="shared" si="27"/>
        <v>12500</v>
      </c>
      <c r="T253" s="5" t="s">
        <v>268</v>
      </c>
    </row>
    <row r="254" spans="1:20" x14ac:dyDescent="0.25">
      <c r="A254" s="5" t="s">
        <v>310</v>
      </c>
      <c r="B254" s="29" t="s">
        <v>766</v>
      </c>
      <c r="C254" s="39" t="s">
        <v>785</v>
      </c>
      <c r="D254" s="29">
        <v>3</v>
      </c>
      <c r="E254" s="29">
        <v>3</v>
      </c>
      <c r="F254" s="29">
        <v>3</v>
      </c>
      <c r="G254" s="29">
        <v>3</v>
      </c>
      <c r="H254" s="8">
        <f>SUM('PACC - SNCC.F.053 (4)'!D254:G254)</f>
        <v>12</v>
      </c>
      <c r="I254" s="31">
        <v>333.33333333333331</v>
      </c>
      <c r="J254" s="31">
        <f t="shared" si="29"/>
        <v>4000</v>
      </c>
      <c r="K254" s="9"/>
      <c r="L254" s="36"/>
      <c r="M254" s="39"/>
      <c r="N254" s="31"/>
      <c r="O254" s="32"/>
      <c r="P254" s="45">
        <f t="shared" si="24"/>
        <v>1000</v>
      </c>
      <c r="Q254" s="45">
        <f t="shared" si="25"/>
        <v>1000</v>
      </c>
      <c r="R254" s="45">
        <f t="shared" si="26"/>
        <v>1000</v>
      </c>
      <c r="S254" s="45">
        <f t="shared" si="27"/>
        <v>1000</v>
      </c>
      <c r="T254" s="5" t="s">
        <v>269</v>
      </c>
    </row>
    <row r="255" spans="1:20" x14ac:dyDescent="0.25">
      <c r="A255" s="27" t="s">
        <v>316</v>
      </c>
      <c r="B255" s="27" t="s">
        <v>750</v>
      </c>
      <c r="C255" s="38" t="s">
        <v>785</v>
      </c>
      <c r="D255" s="27">
        <v>1</v>
      </c>
      <c r="E255" s="27">
        <v>0</v>
      </c>
      <c r="F255" s="27">
        <v>0</v>
      </c>
      <c r="G255" s="27">
        <v>0</v>
      </c>
      <c r="H255" s="8">
        <f>SUM('PACC - SNCC.F.053 (4)'!D255:G255)</f>
        <v>1</v>
      </c>
      <c r="I255" s="28">
        <v>500000</v>
      </c>
      <c r="J255" s="28">
        <f t="shared" si="29"/>
        <v>500000</v>
      </c>
      <c r="K255" s="9">
        <f t="shared" si="28"/>
        <v>500000</v>
      </c>
      <c r="L255" s="35"/>
      <c r="M255" s="38"/>
      <c r="N255" s="28"/>
      <c r="O255" s="33"/>
      <c r="P255" s="45">
        <f t="shared" si="24"/>
        <v>500000</v>
      </c>
      <c r="Q255" s="45">
        <f t="shared" si="25"/>
        <v>0</v>
      </c>
      <c r="R255" s="45">
        <f t="shared" si="26"/>
        <v>0</v>
      </c>
      <c r="S255" s="45">
        <f t="shared" si="27"/>
        <v>0</v>
      </c>
      <c r="T255" s="5" t="s">
        <v>270</v>
      </c>
    </row>
    <row r="256" spans="1:20" x14ac:dyDescent="0.25">
      <c r="A256" s="7" t="s">
        <v>317</v>
      </c>
      <c r="B256" s="7" t="s">
        <v>510</v>
      </c>
      <c r="C256" s="37" t="s">
        <v>785</v>
      </c>
      <c r="D256" s="7">
        <v>0</v>
      </c>
      <c r="E256" s="7">
        <v>0</v>
      </c>
      <c r="F256" s="7">
        <v>160</v>
      </c>
      <c r="G256" s="7">
        <v>0</v>
      </c>
      <c r="H256" s="8">
        <f>SUM('PACC - SNCC.F.053 (4)'!D256:G256)</f>
        <v>160</v>
      </c>
      <c r="I256" s="9">
        <v>1000</v>
      </c>
      <c r="J256" s="9">
        <f>H256*I256</f>
        <v>160000</v>
      </c>
      <c r="K256" s="9">
        <f t="shared" si="28"/>
        <v>450000</v>
      </c>
      <c r="L256" s="34" t="s">
        <v>20</v>
      </c>
      <c r="M256" s="37" t="s">
        <v>796</v>
      </c>
      <c r="N256" s="9"/>
      <c r="O256" s="7"/>
      <c r="P256" s="45">
        <f t="shared" si="24"/>
        <v>0</v>
      </c>
      <c r="Q256" s="45">
        <f t="shared" si="25"/>
        <v>0</v>
      </c>
      <c r="R256" s="45">
        <f t="shared" si="26"/>
        <v>160000</v>
      </c>
      <c r="S256" s="45">
        <f t="shared" si="27"/>
        <v>0</v>
      </c>
      <c r="T256" s="5" t="s">
        <v>271</v>
      </c>
    </row>
    <row r="257" spans="1:20" x14ac:dyDescent="0.25">
      <c r="A257" s="7" t="s">
        <v>317</v>
      </c>
      <c r="B257" s="7" t="s">
        <v>511</v>
      </c>
      <c r="C257" s="37" t="s">
        <v>785</v>
      </c>
      <c r="D257" s="7">
        <v>0</v>
      </c>
      <c r="E257" s="7">
        <v>65</v>
      </c>
      <c r="F257" s="7">
        <v>0</v>
      </c>
      <c r="G257" s="7">
        <v>0</v>
      </c>
      <c r="H257" s="8">
        <f>SUM('PACC - SNCC.F.053 (4)'!D257:G257)</f>
        <v>65</v>
      </c>
      <c r="I257" s="9">
        <v>1500</v>
      </c>
      <c r="J257" s="9">
        <f>H257*I257</f>
        <v>97500</v>
      </c>
      <c r="K257" s="9"/>
      <c r="L257" s="34" t="s">
        <v>20</v>
      </c>
      <c r="M257" s="37" t="s">
        <v>796</v>
      </c>
      <c r="N257" s="9"/>
      <c r="O257" s="7"/>
      <c r="P257" s="45">
        <f t="shared" si="24"/>
        <v>0</v>
      </c>
      <c r="Q257" s="45">
        <f t="shared" si="25"/>
        <v>97500</v>
      </c>
      <c r="R257" s="45">
        <f t="shared" si="26"/>
        <v>0</v>
      </c>
      <c r="S257" s="45">
        <f t="shared" si="27"/>
        <v>0</v>
      </c>
      <c r="T257" s="5" t="s">
        <v>272</v>
      </c>
    </row>
    <row r="258" spans="1:20" x14ac:dyDescent="0.25">
      <c r="A258" s="7" t="s">
        <v>317</v>
      </c>
      <c r="B258" s="7" t="s">
        <v>512</v>
      </c>
      <c r="C258" s="37" t="s">
        <v>785</v>
      </c>
      <c r="D258" s="7">
        <v>0</v>
      </c>
      <c r="E258" s="7">
        <v>0</v>
      </c>
      <c r="F258" s="7">
        <v>55</v>
      </c>
      <c r="G258" s="7">
        <v>0</v>
      </c>
      <c r="H258" s="8">
        <f>SUM('PACC - SNCC.F.053 (4)'!D258:G258)</f>
        <v>55</v>
      </c>
      <c r="I258" s="9">
        <v>1500</v>
      </c>
      <c r="J258" s="9">
        <f>H258*I258</f>
        <v>82500</v>
      </c>
      <c r="K258" s="9"/>
      <c r="L258" s="34" t="s">
        <v>20</v>
      </c>
      <c r="M258" s="37" t="s">
        <v>796</v>
      </c>
      <c r="N258" s="9"/>
      <c r="O258" s="7"/>
      <c r="P258" s="45">
        <f t="shared" si="24"/>
        <v>0</v>
      </c>
      <c r="Q258" s="45">
        <f t="shared" si="25"/>
        <v>0</v>
      </c>
      <c r="R258" s="45">
        <f t="shared" si="26"/>
        <v>82500</v>
      </c>
      <c r="S258" s="45">
        <f t="shared" si="27"/>
        <v>0</v>
      </c>
      <c r="T258" s="5" t="s">
        <v>273</v>
      </c>
    </row>
    <row r="259" spans="1:20" x14ac:dyDescent="0.25">
      <c r="A259" s="7" t="s">
        <v>317</v>
      </c>
      <c r="B259" s="7" t="s">
        <v>614</v>
      </c>
      <c r="C259" s="37" t="s">
        <v>785</v>
      </c>
      <c r="D259" s="7">
        <v>200</v>
      </c>
      <c r="E259" s="7">
        <v>0</v>
      </c>
      <c r="F259" s="7">
        <v>0</v>
      </c>
      <c r="G259" s="7">
        <v>0</v>
      </c>
      <c r="H259" s="8">
        <f>SUM('PACC - SNCC.F.053 (4)'!D259:G259)</f>
        <v>200</v>
      </c>
      <c r="I259" s="9">
        <v>200</v>
      </c>
      <c r="J259" s="9">
        <f>+H259*I259</f>
        <v>40000</v>
      </c>
      <c r="K259" s="9"/>
      <c r="L259" s="34" t="s">
        <v>20</v>
      </c>
      <c r="M259" s="37" t="s">
        <v>796</v>
      </c>
      <c r="N259" s="9"/>
      <c r="O259" s="7"/>
      <c r="P259" s="45">
        <f t="shared" si="24"/>
        <v>40000</v>
      </c>
      <c r="Q259" s="45">
        <f t="shared" si="25"/>
        <v>0</v>
      </c>
      <c r="R259" s="45">
        <f t="shared" si="26"/>
        <v>0</v>
      </c>
      <c r="S259" s="45">
        <f t="shared" si="27"/>
        <v>0</v>
      </c>
      <c r="T259" s="5" t="s">
        <v>274</v>
      </c>
    </row>
    <row r="260" spans="1:20" x14ac:dyDescent="0.25">
      <c r="A260" s="7" t="s">
        <v>317</v>
      </c>
      <c r="B260" s="7" t="s">
        <v>615</v>
      </c>
      <c r="C260" s="37" t="s">
        <v>785</v>
      </c>
      <c r="D260" s="7">
        <v>200</v>
      </c>
      <c r="E260" s="7">
        <v>0</v>
      </c>
      <c r="F260" s="7">
        <v>0</v>
      </c>
      <c r="G260" s="7">
        <v>0</v>
      </c>
      <c r="H260" s="8">
        <f>SUM('PACC - SNCC.F.053 (4)'!D260:G260)</f>
        <v>200</v>
      </c>
      <c r="I260" s="9">
        <v>350</v>
      </c>
      <c r="J260" s="9">
        <f>+H260*I260</f>
        <v>70000</v>
      </c>
      <c r="K260" s="9"/>
      <c r="L260" s="34" t="s">
        <v>20</v>
      </c>
      <c r="M260" s="37" t="s">
        <v>796</v>
      </c>
      <c r="N260" s="9"/>
      <c r="O260" s="7"/>
      <c r="P260" s="45">
        <f t="shared" si="24"/>
        <v>70000</v>
      </c>
      <c r="Q260" s="45">
        <f t="shared" si="25"/>
        <v>0</v>
      </c>
      <c r="R260" s="45">
        <f t="shared" si="26"/>
        <v>0</v>
      </c>
      <c r="S260" s="45">
        <f t="shared" si="27"/>
        <v>0</v>
      </c>
      <c r="T260" s="5" t="s">
        <v>275</v>
      </c>
    </row>
    <row r="261" spans="1:20" x14ac:dyDescent="0.25">
      <c r="A261" s="7" t="s">
        <v>486</v>
      </c>
      <c r="B261" s="7" t="s">
        <v>497</v>
      </c>
      <c r="C261" s="37" t="s">
        <v>785</v>
      </c>
      <c r="D261" s="7">
        <v>3</v>
      </c>
      <c r="E261" s="7">
        <v>3</v>
      </c>
      <c r="F261" s="7">
        <v>3</v>
      </c>
      <c r="G261" s="7">
        <v>3</v>
      </c>
      <c r="H261" s="8">
        <f>SUM('PACC - SNCC.F.053 (4)'!D261:G261)</f>
        <v>12</v>
      </c>
      <c r="I261" s="9">
        <v>1148333.3333333333</v>
      </c>
      <c r="J261" s="9">
        <f>H261*I261</f>
        <v>13780000</v>
      </c>
      <c r="K261" s="9">
        <f t="shared" si="28"/>
        <v>13780000</v>
      </c>
      <c r="L261" s="34" t="s">
        <v>17</v>
      </c>
      <c r="M261" s="37"/>
      <c r="N261" s="9"/>
      <c r="O261" s="7"/>
      <c r="P261" s="45">
        <f t="shared" si="24"/>
        <v>3445000</v>
      </c>
      <c r="Q261" s="45">
        <f t="shared" si="25"/>
        <v>3445000</v>
      </c>
      <c r="R261" s="45">
        <f t="shared" si="26"/>
        <v>3445000</v>
      </c>
      <c r="S261" s="45">
        <f t="shared" si="27"/>
        <v>3445000</v>
      </c>
      <c r="T261" s="5" t="s">
        <v>276</v>
      </c>
    </row>
    <row r="262" spans="1:20" x14ac:dyDescent="0.25">
      <c r="A262" s="5" t="s">
        <v>324</v>
      </c>
      <c r="B262" s="29" t="s">
        <v>771</v>
      </c>
      <c r="C262" s="39" t="s">
        <v>785</v>
      </c>
      <c r="D262" s="29">
        <v>0</v>
      </c>
      <c r="E262" s="29">
        <v>1</v>
      </c>
      <c r="F262" s="29">
        <v>0</v>
      </c>
      <c r="G262" s="29">
        <v>0</v>
      </c>
      <c r="H262" s="8">
        <f>SUM('PACC - SNCC.F.053 (4)'!D262:G262)</f>
        <v>1</v>
      </c>
      <c r="I262" s="31">
        <v>2759000</v>
      </c>
      <c r="J262" s="31">
        <f>+H262*I262</f>
        <v>2759000</v>
      </c>
      <c r="K262" s="9">
        <f t="shared" si="28"/>
        <v>5159600</v>
      </c>
      <c r="L262" s="36"/>
      <c r="M262" s="39"/>
      <c r="N262" s="31"/>
      <c r="O262" s="32"/>
      <c r="P262" s="45">
        <f t="shared" si="24"/>
        <v>0</v>
      </c>
      <c r="Q262" s="45">
        <f t="shared" si="25"/>
        <v>2759000</v>
      </c>
      <c r="R262" s="45">
        <f t="shared" si="26"/>
        <v>0</v>
      </c>
      <c r="S262" s="45">
        <f t="shared" si="27"/>
        <v>0</v>
      </c>
      <c r="T262" s="5" t="s">
        <v>277</v>
      </c>
    </row>
    <row r="263" spans="1:20" x14ac:dyDescent="0.25">
      <c r="A263" s="5" t="s">
        <v>324</v>
      </c>
      <c r="B263" s="29" t="s">
        <v>772</v>
      </c>
      <c r="C263" s="39" t="s">
        <v>785</v>
      </c>
      <c r="D263" s="29">
        <v>3</v>
      </c>
      <c r="E263" s="29">
        <v>3</v>
      </c>
      <c r="F263" s="29">
        <v>3</v>
      </c>
      <c r="G263" s="29">
        <v>3</v>
      </c>
      <c r="H263" s="8">
        <f>SUM('PACC - SNCC.F.053 (4)'!D263:G263)</f>
        <v>12</v>
      </c>
      <c r="I263" s="31">
        <v>41666.666666666664</v>
      </c>
      <c r="J263" s="31">
        <f>+H263*I263</f>
        <v>500000</v>
      </c>
      <c r="K263" s="9"/>
      <c r="L263" s="36"/>
      <c r="M263" s="39"/>
      <c r="N263" s="31"/>
      <c r="O263" s="32"/>
      <c r="P263" s="45">
        <f t="shared" si="24"/>
        <v>125000</v>
      </c>
      <c r="Q263" s="45">
        <f t="shared" si="25"/>
        <v>125000</v>
      </c>
      <c r="R263" s="45">
        <f t="shared" si="26"/>
        <v>125000</v>
      </c>
      <c r="S263" s="45">
        <f t="shared" si="27"/>
        <v>125000</v>
      </c>
      <c r="T263" s="5" t="s">
        <v>278</v>
      </c>
    </row>
    <row r="264" spans="1:20" x14ac:dyDescent="0.25">
      <c r="A264" s="5" t="s">
        <v>324</v>
      </c>
      <c r="B264" s="29" t="s">
        <v>778</v>
      </c>
      <c r="C264" s="39" t="s">
        <v>789</v>
      </c>
      <c r="D264" s="29">
        <v>3</v>
      </c>
      <c r="E264" s="29">
        <v>3</v>
      </c>
      <c r="F264" s="29">
        <v>3</v>
      </c>
      <c r="G264" s="29">
        <v>3</v>
      </c>
      <c r="H264" s="8">
        <f>SUM('PACC - SNCC.F.053 (4)'!D264:G264)</f>
        <v>12</v>
      </c>
      <c r="I264" s="31">
        <v>141716.66666666666</v>
      </c>
      <c r="J264" s="31">
        <f>+H264*I264</f>
        <v>1700600</v>
      </c>
      <c r="K264" s="9"/>
      <c r="L264" s="36"/>
      <c r="M264" s="39"/>
      <c r="N264" s="31"/>
      <c r="O264" s="32"/>
      <c r="P264" s="45">
        <f t="shared" si="24"/>
        <v>425150</v>
      </c>
      <c r="Q264" s="45">
        <f t="shared" si="25"/>
        <v>425150</v>
      </c>
      <c r="R264" s="45">
        <f t="shared" si="26"/>
        <v>425150</v>
      </c>
      <c r="S264" s="45">
        <f t="shared" si="27"/>
        <v>425150</v>
      </c>
      <c r="T264" s="5" t="s">
        <v>279</v>
      </c>
    </row>
    <row r="265" spans="1:20" x14ac:dyDescent="0.25">
      <c r="A265" s="5" t="s">
        <v>324</v>
      </c>
      <c r="B265" s="29" t="s">
        <v>779</v>
      </c>
      <c r="C265" s="39" t="s">
        <v>789</v>
      </c>
      <c r="D265" s="29">
        <v>1</v>
      </c>
      <c r="E265" s="29">
        <v>0</v>
      </c>
      <c r="F265" s="29">
        <v>0</v>
      </c>
      <c r="G265" s="29">
        <v>0</v>
      </c>
      <c r="H265" s="8">
        <f>SUM('PACC - SNCC.F.053 (4)'!D265:G265)</f>
        <v>1</v>
      </c>
      <c r="I265" s="31">
        <v>200000</v>
      </c>
      <c r="J265" s="31">
        <f>+H265*I265</f>
        <v>200000</v>
      </c>
      <c r="K265" s="9"/>
      <c r="L265" s="36"/>
      <c r="M265" s="39"/>
      <c r="N265" s="31"/>
      <c r="O265" s="32"/>
      <c r="P265" s="45">
        <f t="shared" si="24"/>
        <v>200000</v>
      </c>
      <c r="Q265" s="45">
        <f t="shared" si="25"/>
        <v>0</v>
      </c>
      <c r="R265" s="45">
        <f t="shared" si="26"/>
        <v>0</v>
      </c>
      <c r="S265" s="45">
        <f t="shared" si="27"/>
        <v>0</v>
      </c>
      <c r="T265" s="5" t="s">
        <v>280</v>
      </c>
    </row>
    <row r="266" spans="1:20" x14ac:dyDescent="0.25">
      <c r="A266" s="7" t="s">
        <v>331</v>
      </c>
      <c r="B266" s="7" t="s">
        <v>488</v>
      </c>
      <c r="C266" s="37" t="s">
        <v>785</v>
      </c>
      <c r="D266" s="7">
        <v>10</v>
      </c>
      <c r="E266" s="7">
        <v>0</v>
      </c>
      <c r="F266" s="7">
        <v>0</v>
      </c>
      <c r="G266" s="7">
        <v>0</v>
      </c>
      <c r="H266" s="8">
        <f>SUM('PACC - SNCC.F.053 (4)'!D266:G266)</f>
        <v>10</v>
      </c>
      <c r="I266" s="9">
        <v>275.55</v>
      </c>
      <c r="J266" s="9">
        <f>H266*I266</f>
        <v>2755.5</v>
      </c>
      <c r="K266" s="9">
        <f t="shared" si="28"/>
        <v>301935.14992000005</v>
      </c>
      <c r="L266" s="34" t="s">
        <v>20</v>
      </c>
      <c r="M266" s="37" t="s">
        <v>796</v>
      </c>
      <c r="N266" s="9"/>
      <c r="O266" s="7"/>
      <c r="P266" s="45">
        <f t="shared" si="24"/>
        <v>2755.5</v>
      </c>
      <c r="Q266" s="45">
        <f t="shared" si="25"/>
        <v>0</v>
      </c>
      <c r="R266" s="45">
        <f t="shared" si="26"/>
        <v>0</v>
      </c>
      <c r="S266" s="45">
        <f t="shared" si="27"/>
        <v>0</v>
      </c>
      <c r="T266" s="4" t="s">
        <v>14</v>
      </c>
    </row>
    <row r="267" spans="1:20" x14ac:dyDescent="0.25">
      <c r="A267" s="7" t="s">
        <v>331</v>
      </c>
      <c r="B267" s="7" t="s">
        <v>489</v>
      </c>
      <c r="C267" s="37" t="s">
        <v>785</v>
      </c>
      <c r="D267" s="7">
        <v>10</v>
      </c>
      <c r="E267" s="7">
        <v>0</v>
      </c>
      <c r="F267" s="7">
        <v>0</v>
      </c>
      <c r="G267" s="7">
        <v>0</v>
      </c>
      <c r="H267" s="8">
        <f>SUM('PACC - SNCC.F.053 (4)'!D267:G267)</f>
        <v>10</v>
      </c>
      <c r="I267" s="9">
        <v>246.82</v>
      </c>
      <c r="J267" s="9">
        <f>H267*I267</f>
        <v>2468.1999999999998</v>
      </c>
      <c r="K267" s="9"/>
      <c r="L267" s="34" t="s">
        <v>20</v>
      </c>
      <c r="M267" s="37" t="s">
        <v>796</v>
      </c>
      <c r="N267" s="9"/>
      <c r="O267" s="7"/>
      <c r="P267" s="45">
        <f t="shared" ref="P267:P308" si="30">+D267*I267</f>
        <v>2468.1999999999998</v>
      </c>
      <c r="Q267" s="45">
        <f t="shared" ref="Q267:Q308" si="31">+E267*I267</f>
        <v>0</v>
      </c>
      <c r="R267" s="45">
        <f t="shared" ref="R267:R308" si="32">+F267*I267</f>
        <v>0</v>
      </c>
      <c r="S267" s="45">
        <f t="shared" ref="S267:S308" si="33">+G267*I267</f>
        <v>0</v>
      </c>
      <c r="T267" s="5" t="s">
        <v>281</v>
      </c>
    </row>
    <row r="268" spans="1:20" x14ac:dyDescent="0.25">
      <c r="A268" s="7" t="s">
        <v>331</v>
      </c>
      <c r="B268" s="7" t="s">
        <v>490</v>
      </c>
      <c r="C268" s="37" t="s">
        <v>785</v>
      </c>
      <c r="D268" s="7">
        <v>10</v>
      </c>
      <c r="E268" s="7">
        <v>10</v>
      </c>
      <c r="F268" s="7">
        <v>10</v>
      </c>
      <c r="G268" s="7">
        <v>0</v>
      </c>
      <c r="H268" s="8">
        <f>SUM('PACC - SNCC.F.053 (4)'!D268:G268)</f>
        <v>30</v>
      </c>
      <c r="I268" s="9">
        <v>173.25</v>
      </c>
      <c r="J268" s="9">
        <f>H268*I268</f>
        <v>5197.5</v>
      </c>
      <c r="K268" s="9"/>
      <c r="L268" s="34" t="s">
        <v>20</v>
      </c>
      <c r="M268" s="37" t="s">
        <v>796</v>
      </c>
      <c r="N268" s="9"/>
      <c r="O268" s="7"/>
      <c r="P268" s="45">
        <f t="shared" si="30"/>
        <v>1732.5</v>
      </c>
      <c r="Q268" s="45">
        <f t="shared" si="31"/>
        <v>1732.5</v>
      </c>
      <c r="R268" s="45">
        <f t="shared" si="32"/>
        <v>1732.5</v>
      </c>
      <c r="S268" s="45">
        <f t="shared" si="33"/>
        <v>0</v>
      </c>
      <c r="T268" s="5" t="s">
        <v>282</v>
      </c>
    </row>
    <row r="269" spans="1:20" x14ac:dyDescent="0.25">
      <c r="A269" s="7" t="s">
        <v>331</v>
      </c>
      <c r="B269" s="7" t="s">
        <v>562</v>
      </c>
      <c r="C269" s="37" t="s">
        <v>785</v>
      </c>
      <c r="D269" s="7">
        <v>51</v>
      </c>
      <c r="E269" s="7">
        <v>51</v>
      </c>
      <c r="F269" s="7">
        <v>1</v>
      </c>
      <c r="G269" s="7">
        <v>1</v>
      </c>
      <c r="H269" s="8">
        <f>SUM('PACC - SNCC.F.053 (4)'!D269:G269)</f>
        <v>104</v>
      </c>
      <c r="I269" s="9">
        <v>600</v>
      </c>
      <c r="J269" s="9">
        <f>H269*I269</f>
        <v>62400</v>
      </c>
      <c r="K269" s="9"/>
      <c r="L269" s="34" t="s">
        <v>20</v>
      </c>
      <c r="M269" s="37" t="s">
        <v>796</v>
      </c>
      <c r="N269" s="9"/>
      <c r="O269" s="7"/>
      <c r="P269" s="45">
        <f t="shared" si="30"/>
        <v>30600</v>
      </c>
      <c r="Q269" s="45">
        <f t="shared" si="31"/>
        <v>30600</v>
      </c>
      <c r="R269" s="45">
        <f t="shared" si="32"/>
        <v>600</v>
      </c>
      <c r="S269" s="45">
        <f t="shared" si="33"/>
        <v>600</v>
      </c>
      <c r="T269" s="5" t="s">
        <v>283</v>
      </c>
    </row>
    <row r="270" spans="1:20" x14ac:dyDescent="0.25">
      <c r="A270" s="7" t="s">
        <v>331</v>
      </c>
      <c r="B270" s="7" t="s">
        <v>573</v>
      </c>
      <c r="C270" s="37" t="s">
        <v>792</v>
      </c>
      <c r="D270" s="7">
        <v>3</v>
      </c>
      <c r="E270" s="7">
        <v>1</v>
      </c>
      <c r="F270" s="7">
        <v>1</v>
      </c>
      <c r="G270" s="7">
        <v>0</v>
      </c>
      <c r="H270" s="8">
        <f>SUM('PACC - SNCC.F.053 (4)'!D270:G270)</f>
        <v>5</v>
      </c>
      <c r="I270" s="9">
        <v>628.70000000000005</v>
      </c>
      <c r="J270" s="9">
        <f>H270*I270</f>
        <v>3143.5</v>
      </c>
      <c r="K270" s="9"/>
      <c r="L270" s="34" t="s">
        <v>20</v>
      </c>
      <c r="M270" s="37" t="s">
        <v>796</v>
      </c>
      <c r="N270" s="9"/>
      <c r="O270" s="7"/>
      <c r="P270" s="45">
        <f t="shared" si="30"/>
        <v>1886.1000000000001</v>
      </c>
      <c r="Q270" s="45">
        <f t="shared" si="31"/>
        <v>628.70000000000005</v>
      </c>
      <c r="R270" s="45">
        <f t="shared" si="32"/>
        <v>628.70000000000005</v>
      </c>
      <c r="S270" s="45">
        <f t="shared" si="33"/>
        <v>0</v>
      </c>
      <c r="T270" s="5" t="s">
        <v>284</v>
      </c>
    </row>
    <row r="271" spans="1:20" x14ac:dyDescent="0.25">
      <c r="A271" s="29" t="s">
        <v>331</v>
      </c>
      <c r="B271" s="29" t="s">
        <v>705</v>
      </c>
      <c r="C271" s="39" t="s">
        <v>785</v>
      </c>
      <c r="D271" s="29">
        <v>27</v>
      </c>
      <c r="E271" s="29">
        <v>2</v>
      </c>
      <c r="F271" s="29">
        <v>2</v>
      </c>
      <c r="G271" s="29">
        <v>2</v>
      </c>
      <c r="H271" s="8">
        <f>SUM('PACC - SNCC.F.053 (4)'!D271:G271)</f>
        <v>33</v>
      </c>
      <c r="I271" s="31">
        <v>146.30000000000001</v>
      </c>
      <c r="J271" s="31">
        <f t="shared" ref="J271:J295" si="34">+H271*I271</f>
        <v>4827.9000000000005</v>
      </c>
      <c r="K271" s="9"/>
      <c r="L271" s="36" t="s">
        <v>20</v>
      </c>
      <c r="M271" s="39" t="s">
        <v>796</v>
      </c>
      <c r="N271" s="31"/>
      <c r="O271" s="32"/>
      <c r="P271" s="45">
        <f t="shared" si="30"/>
        <v>3950.1000000000004</v>
      </c>
      <c r="Q271" s="45">
        <f t="shared" si="31"/>
        <v>292.60000000000002</v>
      </c>
      <c r="R271" s="45">
        <f t="shared" si="32"/>
        <v>292.60000000000002</v>
      </c>
      <c r="S271" s="45">
        <f t="shared" si="33"/>
        <v>292.60000000000002</v>
      </c>
      <c r="T271" s="5" t="s">
        <v>285</v>
      </c>
    </row>
    <row r="272" spans="1:20" x14ac:dyDescent="0.25">
      <c r="A272" s="27" t="s">
        <v>331</v>
      </c>
      <c r="B272" s="27" t="s">
        <v>706</v>
      </c>
      <c r="C272" s="38" t="s">
        <v>785</v>
      </c>
      <c r="D272" s="27">
        <v>45</v>
      </c>
      <c r="E272" s="27">
        <v>0</v>
      </c>
      <c r="F272" s="27">
        <v>0</v>
      </c>
      <c r="G272" s="27">
        <v>0</v>
      </c>
      <c r="H272" s="8">
        <f>SUM('PACC - SNCC.F.053 (4)'!D272:G272)</f>
        <v>45</v>
      </c>
      <c r="I272" s="28">
        <v>360</v>
      </c>
      <c r="J272" s="28">
        <f t="shared" si="34"/>
        <v>16200</v>
      </c>
      <c r="K272" s="9"/>
      <c r="L272" s="35" t="s">
        <v>20</v>
      </c>
      <c r="M272" s="38" t="s">
        <v>796</v>
      </c>
      <c r="N272" s="28"/>
      <c r="O272" s="33"/>
      <c r="P272" s="45">
        <f t="shared" si="30"/>
        <v>16200</v>
      </c>
      <c r="Q272" s="45">
        <f t="shared" si="31"/>
        <v>0</v>
      </c>
      <c r="R272" s="45">
        <f t="shared" si="32"/>
        <v>0</v>
      </c>
      <c r="S272" s="45">
        <f t="shared" si="33"/>
        <v>0</v>
      </c>
      <c r="T272" s="5" t="s">
        <v>286</v>
      </c>
    </row>
    <row r="273" spans="1:20" x14ac:dyDescent="0.25">
      <c r="A273" s="29" t="s">
        <v>331</v>
      </c>
      <c r="B273" s="29" t="s">
        <v>707</v>
      </c>
      <c r="C273" s="39" t="s">
        <v>789</v>
      </c>
      <c r="D273" s="29">
        <v>50</v>
      </c>
      <c r="E273" s="29">
        <v>0</v>
      </c>
      <c r="F273" s="29">
        <v>0</v>
      </c>
      <c r="G273" s="29">
        <v>0</v>
      </c>
      <c r="H273" s="8">
        <f>SUM('PACC - SNCC.F.053 (4)'!D273:G273)</f>
        <v>50</v>
      </c>
      <c r="I273" s="31">
        <v>156.66</v>
      </c>
      <c r="J273" s="31">
        <f t="shared" si="34"/>
        <v>7833</v>
      </c>
      <c r="K273" s="9"/>
      <c r="L273" s="36" t="s">
        <v>20</v>
      </c>
      <c r="M273" s="39" t="s">
        <v>796</v>
      </c>
      <c r="N273" s="31"/>
      <c r="O273" s="32"/>
      <c r="P273" s="45">
        <f t="shared" si="30"/>
        <v>7833</v>
      </c>
      <c r="Q273" s="45">
        <f t="shared" si="31"/>
        <v>0</v>
      </c>
      <c r="R273" s="45">
        <f t="shared" si="32"/>
        <v>0</v>
      </c>
      <c r="S273" s="45">
        <f t="shared" si="33"/>
        <v>0</v>
      </c>
      <c r="T273" s="5" t="s">
        <v>287</v>
      </c>
    </row>
    <row r="274" spans="1:20" x14ac:dyDescent="0.25">
      <c r="A274" s="29" t="s">
        <v>331</v>
      </c>
      <c r="B274" s="29" t="s">
        <v>708</v>
      </c>
      <c r="C274" s="39" t="s">
        <v>789</v>
      </c>
      <c r="D274" s="29">
        <v>220</v>
      </c>
      <c r="E274" s="29">
        <v>0</v>
      </c>
      <c r="F274" s="29">
        <v>0</v>
      </c>
      <c r="G274" s="29">
        <v>0</v>
      </c>
      <c r="H274" s="8">
        <f>SUM('PACC - SNCC.F.053 (4)'!D274:G274)</f>
        <v>220</v>
      </c>
      <c r="I274" s="31">
        <v>90.313636000000002</v>
      </c>
      <c r="J274" s="31">
        <f t="shared" si="34"/>
        <v>19868.999920000002</v>
      </c>
      <c r="K274" s="9"/>
      <c r="L274" s="36" t="s">
        <v>20</v>
      </c>
      <c r="M274" s="39" t="s">
        <v>796</v>
      </c>
      <c r="N274" s="31"/>
      <c r="O274" s="32"/>
      <c r="P274" s="45">
        <f t="shared" si="30"/>
        <v>19868.999920000002</v>
      </c>
      <c r="Q274" s="45">
        <f t="shared" si="31"/>
        <v>0</v>
      </c>
      <c r="R274" s="45">
        <f t="shared" si="32"/>
        <v>0</v>
      </c>
      <c r="S274" s="45">
        <f t="shared" si="33"/>
        <v>0</v>
      </c>
      <c r="T274" s="5" t="s">
        <v>288</v>
      </c>
    </row>
    <row r="275" spans="1:20" x14ac:dyDescent="0.25">
      <c r="A275" s="29" t="s">
        <v>331</v>
      </c>
      <c r="B275" s="29" t="s">
        <v>709</v>
      </c>
      <c r="C275" s="39" t="s">
        <v>792</v>
      </c>
      <c r="D275" s="29">
        <v>9</v>
      </c>
      <c r="E275" s="29">
        <v>5</v>
      </c>
      <c r="F275" s="29">
        <v>9</v>
      </c>
      <c r="G275" s="29">
        <v>6</v>
      </c>
      <c r="H275" s="8">
        <f>SUM('PACC - SNCC.F.053 (4)'!D275:G275)</f>
        <v>29</v>
      </c>
      <c r="I275" s="31">
        <v>450.77</v>
      </c>
      <c r="J275" s="31">
        <f t="shared" si="34"/>
        <v>13072.33</v>
      </c>
      <c r="K275" s="9"/>
      <c r="L275" s="36" t="s">
        <v>20</v>
      </c>
      <c r="M275" s="39" t="s">
        <v>796</v>
      </c>
      <c r="N275" s="31"/>
      <c r="O275" s="32"/>
      <c r="P275" s="45">
        <f t="shared" si="30"/>
        <v>4056.93</v>
      </c>
      <c r="Q275" s="45">
        <f t="shared" si="31"/>
        <v>2253.85</v>
      </c>
      <c r="R275" s="45">
        <f t="shared" si="32"/>
        <v>4056.93</v>
      </c>
      <c r="S275" s="45">
        <f t="shared" si="33"/>
        <v>2704.62</v>
      </c>
      <c r="T275" s="5" t="s">
        <v>289</v>
      </c>
    </row>
    <row r="276" spans="1:20" x14ac:dyDescent="0.25">
      <c r="A276" s="29" t="s">
        <v>331</v>
      </c>
      <c r="B276" s="29" t="s">
        <v>710</v>
      </c>
      <c r="C276" s="39" t="s">
        <v>792</v>
      </c>
      <c r="D276" s="29">
        <v>13</v>
      </c>
      <c r="E276" s="29">
        <v>6</v>
      </c>
      <c r="F276" s="29">
        <v>7</v>
      </c>
      <c r="G276" s="29">
        <v>6</v>
      </c>
      <c r="H276" s="8">
        <f>SUM('PACC - SNCC.F.053 (4)'!D276:G276)</f>
        <v>32</v>
      </c>
      <c r="I276" s="31">
        <v>1166.18</v>
      </c>
      <c r="J276" s="31">
        <f t="shared" si="34"/>
        <v>37317.760000000002</v>
      </c>
      <c r="K276" s="9"/>
      <c r="L276" s="36" t="s">
        <v>20</v>
      </c>
      <c r="M276" s="39" t="s">
        <v>796</v>
      </c>
      <c r="N276" s="31"/>
      <c r="O276" s="32"/>
      <c r="P276" s="45">
        <f t="shared" si="30"/>
        <v>15160.34</v>
      </c>
      <c r="Q276" s="45">
        <f t="shared" si="31"/>
        <v>6997.08</v>
      </c>
      <c r="R276" s="45">
        <f t="shared" si="32"/>
        <v>8163.26</v>
      </c>
      <c r="S276" s="45">
        <f t="shared" si="33"/>
        <v>6997.08</v>
      </c>
      <c r="T276" s="5" t="s">
        <v>290</v>
      </c>
    </row>
    <row r="277" spans="1:20" x14ac:dyDescent="0.25">
      <c r="A277" s="29" t="s">
        <v>331</v>
      </c>
      <c r="B277" s="29" t="s">
        <v>711</v>
      </c>
      <c r="C277" s="39" t="s">
        <v>789</v>
      </c>
      <c r="D277" s="29">
        <v>30</v>
      </c>
      <c r="E277" s="29">
        <v>52</v>
      </c>
      <c r="F277" s="29">
        <v>52</v>
      </c>
      <c r="G277" s="29">
        <v>2</v>
      </c>
      <c r="H277" s="8">
        <f>SUM('PACC - SNCC.F.053 (4)'!D277:G277)</f>
        <v>136</v>
      </c>
      <c r="I277" s="31">
        <v>50.66</v>
      </c>
      <c r="J277" s="31">
        <f t="shared" si="34"/>
        <v>6889.7599999999993</v>
      </c>
      <c r="K277" s="9"/>
      <c r="L277" s="36" t="s">
        <v>20</v>
      </c>
      <c r="M277" s="39" t="s">
        <v>796</v>
      </c>
      <c r="N277" s="31"/>
      <c r="O277" s="32"/>
      <c r="P277" s="45">
        <f t="shared" si="30"/>
        <v>1519.8</v>
      </c>
      <c r="Q277" s="45">
        <f t="shared" si="31"/>
        <v>2634.3199999999997</v>
      </c>
      <c r="R277" s="45">
        <f t="shared" si="32"/>
        <v>2634.3199999999997</v>
      </c>
      <c r="S277" s="45">
        <f t="shared" si="33"/>
        <v>101.32</v>
      </c>
      <c r="T277" s="5" t="s">
        <v>291</v>
      </c>
    </row>
    <row r="278" spans="1:20" x14ac:dyDescent="0.25">
      <c r="A278" s="29" t="s">
        <v>331</v>
      </c>
      <c r="B278" s="29" t="s">
        <v>712</v>
      </c>
      <c r="C278" s="39" t="s">
        <v>789</v>
      </c>
      <c r="D278" s="29">
        <v>640</v>
      </c>
      <c r="E278" s="29">
        <v>270</v>
      </c>
      <c r="F278" s="29">
        <v>395</v>
      </c>
      <c r="G278" s="29">
        <v>160</v>
      </c>
      <c r="H278" s="8">
        <f>SUM('PACC - SNCC.F.053 (4)'!D278:G278)</f>
        <v>1465</v>
      </c>
      <c r="I278" s="31">
        <v>14.86</v>
      </c>
      <c r="J278" s="31">
        <f t="shared" si="34"/>
        <v>21769.899999999998</v>
      </c>
      <c r="K278" s="9"/>
      <c r="L278" s="36" t="s">
        <v>20</v>
      </c>
      <c r="M278" s="39" t="s">
        <v>796</v>
      </c>
      <c r="N278" s="31"/>
      <c r="O278" s="32"/>
      <c r="P278" s="45">
        <f t="shared" si="30"/>
        <v>9510.4</v>
      </c>
      <c r="Q278" s="45">
        <f t="shared" si="31"/>
        <v>4012.2</v>
      </c>
      <c r="R278" s="45">
        <f t="shared" si="32"/>
        <v>5869.7</v>
      </c>
      <c r="S278" s="45">
        <f t="shared" si="33"/>
        <v>2377.6</v>
      </c>
      <c r="T278" s="5" t="s">
        <v>292</v>
      </c>
    </row>
    <row r="279" spans="1:20" x14ac:dyDescent="0.25">
      <c r="A279" s="29" t="s">
        <v>331</v>
      </c>
      <c r="B279" s="29" t="s">
        <v>713</v>
      </c>
      <c r="C279" s="39" t="s">
        <v>789</v>
      </c>
      <c r="D279" s="29">
        <v>340</v>
      </c>
      <c r="E279" s="29">
        <v>175</v>
      </c>
      <c r="F279" s="29">
        <v>275</v>
      </c>
      <c r="G279" s="29">
        <v>125</v>
      </c>
      <c r="H279" s="8">
        <f>SUM('PACC - SNCC.F.053 (4)'!D279:G279)</f>
        <v>915</v>
      </c>
      <c r="I279" s="31">
        <v>19.239999999999998</v>
      </c>
      <c r="J279" s="31">
        <f t="shared" si="34"/>
        <v>17604.599999999999</v>
      </c>
      <c r="K279" s="9"/>
      <c r="L279" s="36" t="s">
        <v>20</v>
      </c>
      <c r="M279" s="39" t="s">
        <v>796</v>
      </c>
      <c r="N279" s="31"/>
      <c r="O279" s="32"/>
      <c r="P279" s="45">
        <f t="shared" si="30"/>
        <v>6541.5999999999995</v>
      </c>
      <c r="Q279" s="45">
        <f t="shared" si="31"/>
        <v>3366.9999999999995</v>
      </c>
      <c r="R279" s="45">
        <f t="shared" si="32"/>
        <v>5291</v>
      </c>
      <c r="S279" s="45">
        <f t="shared" si="33"/>
        <v>2405</v>
      </c>
      <c r="T279" s="5" t="s">
        <v>293</v>
      </c>
    </row>
    <row r="280" spans="1:20" x14ac:dyDescent="0.25">
      <c r="A280" s="29" t="s">
        <v>331</v>
      </c>
      <c r="B280" s="29" t="s">
        <v>714</v>
      </c>
      <c r="C280" s="39" t="s">
        <v>789</v>
      </c>
      <c r="D280" s="29">
        <v>1750</v>
      </c>
      <c r="E280" s="29">
        <v>235</v>
      </c>
      <c r="F280" s="29">
        <v>335</v>
      </c>
      <c r="G280" s="29">
        <v>135</v>
      </c>
      <c r="H280" s="8">
        <f>SUM('PACC - SNCC.F.053 (4)'!D280:G280)</f>
        <v>2455</v>
      </c>
      <c r="I280" s="31">
        <v>12.59</v>
      </c>
      <c r="J280" s="31">
        <f t="shared" si="34"/>
        <v>30908.45</v>
      </c>
      <c r="K280" s="9"/>
      <c r="L280" s="36" t="s">
        <v>20</v>
      </c>
      <c r="M280" s="39" t="s">
        <v>796</v>
      </c>
      <c r="N280" s="31"/>
      <c r="O280" s="32"/>
      <c r="P280" s="45">
        <f t="shared" si="30"/>
        <v>22032.5</v>
      </c>
      <c r="Q280" s="45">
        <f t="shared" si="31"/>
        <v>2958.65</v>
      </c>
      <c r="R280" s="45">
        <f t="shared" si="32"/>
        <v>4217.6499999999996</v>
      </c>
      <c r="S280" s="45">
        <f t="shared" si="33"/>
        <v>1699.65</v>
      </c>
      <c r="T280" s="5" t="s">
        <v>294</v>
      </c>
    </row>
    <row r="281" spans="1:20" x14ac:dyDescent="0.25">
      <c r="A281" s="29" t="s">
        <v>331</v>
      </c>
      <c r="B281" s="29" t="s">
        <v>715</v>
      </c>
      <c r="C281" s="39" t="s">
        <v>789</v>
      </c>
      <c r="D281" s="29">
        <v>3010</v>
      </c>
      <c r="E281" s="29">
        <v>875</v>
      </c>
      <c r="F281" s="29">
        <v>995</v>
      </c>
      <c r="G281" s="29">
        <v>800</v>
      </c>
      <c r="H281" s="8">
        <f>SUM('PACC - SNCC.F.053 (4)'!D281:G281)</f>
        <v>5680</v>
      </c>
      <c r="I281" s="31">
        <v>3.51</v>
      </c>
      <c r="J281" s="31">
        <f t="shared" si="34"/>
        <v>19936.8</v>
      </c>
      <c r="K281" s="9"/>
      <c r="L281" s="36" t="s">
        <v>20</v>
      </c>
      <c r="M281" s="39" t="s">
        <v>796</v>
      </c>
      <c r="N281" s="31"/>
      <c r="O281" s="32"/>
      <c r="P281" s="45">
        <f t="shared" si="30"/>
        <v>10565.099999999999</v>
      </c>
      <c r="Q281" s="45">
        <f t="shared" si="31"/>
        <v>3071.25</v>
      </c>
      <c r="R281" s="45">
        <f t="shared" si="32"/>
        <v>3492.45</v>
      </c>
      <c r="S281" s="45">
        <f t="shared" si="33"/>
        <v>2808</v>
      </c>
      <c r="T281" s="5" t="s">
        <v>295</v>
      </c>
    </row>
    <row r="282" spans="1:20" x14ac:dyDescent="0.25">
      <c r="A282" s="27" t="s">
        <v>331</v>
      </c>
      <c r="B282" s="27" t="s">
        <v>716</v>
      </c>
      <c r="C282" s="38" t="s">
        <v>789</v>
      </c>
      <c r="D282" s="27">
        <v>8</v>
      </c>
      <c r="E282" s="27">
        <v>2</v>
      </c>
      <c r="F282" s="27">
        <v>3</v>
      </c>
      <c r="G282" s="27">
        <v>2</v>
      </c>
      <c r="H282" s="8">
        <f>SUM('PACC - SNCC.F.053 (4)'!D282:G282)</f>
        <v>15</v>
      </c>
      <c r="I282" s="28">
        <v>100.2</v>
      </c>
      <c r="J282" s="28">
        <f t="shared" si="34"/>
        <v>1503</v>
      </c>
      <c r="K282" s="9"/>
      <c r="L282" s="35" t="s">
        <v>20</v>
      </c>
      <c r="M282" s="38" t="s">
        <v>796</v>
      </c>
      <c r="N282" s="28"/>
      <c r="O282" s="33"/>
      <c r="P282" s="45">
        <f t="shared" si="30"/>
        <v>801.6</v>
      </c>
      <c r="Q282" s="45">
        <f t="shared" si="31"/>
        <v>200.4</v>
      </c>
      <c r="R282" s="45">
        <f t="shared" si="32"/>
        <v>300.60000000000002</v>
      </c>
      <c r="S282" s="45">
        <f t="shared" si="33"/>
        <v>200.4</v>
      </c>
      <c r="T282" s="5" t="s">
        <v>296</v>
      </c>
    </row>
    <row r="283" spans="1:20" x14ac:dyDescent="0.25">
      <c r="A283" s="29" t="s">
        <v>331</v>
      </c>
      <c r="B283" s="29" t="s">
        <v>717</v>
      </c>
      <c r="C283" s="39" t="s">
        <v>789</v>
      </c>
      <c r="D283" s="29">
        <v>15</v>
      </c>
      <c r="E283" s="29">
        <v>0</v>
      </c>
      <c r="F283" s="29">
        <v>0</v>
      </c>
      <c r="G283" s="29">
        <v>0</v>
      </c>
      <c r="H283" s="8">
        <f>SUM('PACC - SNCC.F.053 (4)'!D283:G283)</f>
        <v>15</v>
      </c>
      <c r="I283" s="31">
        <v>114.53</v>
      </c>
      <c r="J283" s="31">
        <f t="shared" si="34"/>
        <v>1717.95</v>
      </c>
      <c r="K283" s="9"/>
      <c r="L283" s="36" t="s">
        <v>20</v>
      </c>
      <c r="M283" s="39" t="s">
        <v>796</v>
      </c>
      <c r="N283" s="31"/>
      <c r="O283" s="32"/>
      <c r="P283" s="45">
        <f t="shared" si="30"/>
        <v>1717.95</v>
      </c>
      <c r="Q283" s="45">
        <f t="shared" si="31"/>
        <v>0</v>
      </c>
      <c r="R283" s="45">
        <f t="shared" si="32"/>
        <v>0</v>
      </c>
      <c r="S283" s="45">
        <f t="shared" si="33"/>
        <v>0</v>
      </c>
      <c r="T283" s="5" t="s">
        <v>297</v>
      </c>
    </row>
    <row r="284" spans="1:20" x14ac:dyDescent="0.25">
      <c r="A284" s="29" t="s">
        <v>331</v>
      </c>
      <c r="B284" s="29" t="s">
        <v>718</v>
      </c>
      <c r="C284" s="39" t="s">
        <v>785</v>
      </c>
      <c r="D284" s="29">
        <v>1200</v>
      </c>
      <c r="E284" s="29">
        <v>0</v>
      </c>
      <c r="F284" s="29">
        <v>0</v>
      </c>
      <c r="G284" s="29">
        <v>0</v>
      </c>
      <c r="H284" s="8">
        <f>SUM('PACC - SNCC.F.053 (4)'!D284:G284)</f>
        <v>1200</v>
      </c>
      <c r="I284" s="31">
        <v>7.92</v>
      </c>
      <c r="J284" s="31">
        <f t="shared" si="34"/>
        <v>9504</v>
      </c>
      <c r="K284" s="9"/>
      <c r="L284" s="36" t="s">
        <v>20</v>
      </c>
      <c r="M284" s="39" t="s">
        <v>796</v>
      </c>
      <c r="N284" s="31"/>
      <c r="O284" s="32"/>
      <c r="P284" s="45">
        <f t="shared" si="30"/>
        <v>9504</v>
      </c>
      <c r="Q284" s="45">
        <f t="shared" si="31"/>
        <v>0</v>
      </c>
      <c r="R284" s="45">
        <f t="shared" si="32"/>
        <v>0</v>
      </c>
      <c r="S284" s="45">
        <f t="shared" si="33"/>
        <v>0</v>
      </c>
      <c r="T284" s="5" t="s">
        <v>298</v>
      </c>
    </row>
    <row r="285" spans="1:20" x14ac:dyDescent="0.25">
      <c r="A285" s="29" t="s">
        <v>331</v>
      </c>
      <c r="B285" s="29" t="s">
        <v>719</v>
      </c>
      <c r="C285" s="39" t="s">
        <v>785</v>
      </c>
      <c r="D285" s="29">
        <v>2800</v>
      </c>
      <c r="E285" s="29">
        <v>1400</v>
      </c>
      <c r="F285" s="29">
        <v>3000</v>
      </c>
      <c r="G285" s="29">
        <v>1000</v>
      </c>
      <c r="H285" s="8">
        <f>SUM('PACC - SNCC.F.053 (4)'!D285:G285)</f>
        <v>8200</v>
      </c>
      <c r="I285" s="31">
        <v>1.04</v>
      </c>
      <c r="J285" s="31">
        <f t="shared" si="34"/>
        <v>8528</v>
      </c>
      <c r="K285" s="9"/>
      <c r="L285" s="36" t="s">
        <v>20</v>
      </c>
      <c r="M285" s="39" t="s">
        <v>796</v>
      </c>
      <c r="N285" s="31"/>
      <c r="O285" s="32"/>
      <c r="P285" s="45">
        <f t="shared" si="30"/>
        <v>2912</v>
      </c>
      <c r="Q285" s="45">
        <f t="shared" si="31"/>
        <v>1456</v>
      </c>
      <c r="R285" s="45">
        <f t="shared" si="32"/>
        <v>3120</v>
      </c>
      <c r="S285" s="45">
        <f t="shared" si="33"/>
        <v>1040</v>
      </c>
      <c r="T285" s="5" t="s">
        <v>299</v>
      </c>
    </row>
    <row r="286" spans="1:20" x14ac:dyDescent="0.25">
      <c r="A286" s="29" t="s">
        <v>331</v>
      </c>
      <c r="B286" s="29" t="s">
        <v>720</v>
      </c>
      <c r="C286" s="39" t="s">
        <v>785</v>
      </c>
      <c r="D286" s="29">
        <v>400</v>
      </c>
      <c r="E286" s="29">
        <v>200</v>
      </c>
      <c r="F286" s="29">
        <v>400</v>
      </c>
      <c r="G286" s="29">
        <v>200</v>
      </c>
      <c r="H286" s="8">
        <f>SUM('PACC - SNCC.F.053 (4)'!D286:G286)</f>
        <v>1200</v>
      </c>
      <c r="I286" s="31">
        <v>4.75</v>
      </c>
      <c r="J286" s="31">
        <f t="shared" si="34"/>
        <v>5700</v>
      </c>
      <c r="K286" s="9"/>
      <c r="L286" s="36" t="s">
        <v>20</v>
      </c>
      <c r="M286" s="39" t="s">
        <v>796</v>
      </c>
      <c r="N286" s="31"/>
      <c r="O286" s="32"/>
      <c r="P286" s="45">
        <f t="shared" si="30"/>
        <v>1900</v>
      </c>
      <c r="Q286" s="45">
        <f t="shared" si="31"/>
        <v>950</v>
      </c>
      <c r="R286" s="45">
        <f t="shared" si="32"/>
        <v>1900</v>
      </c>
      <c r="S286" s="45">
        <f t="shared" si="33"/>
        <v>950</v>
      </c>
      <c r="T286" s="5" t="s">
        <v>300</v>
      </c>
    </row>
    <row r="287" spans="1:20" x14ac:dyDescent="0.25">
      <c r="A287" s="29" t="s">
        <v>331</v>
      </c>
      <c r="B287" s="29" t="s">
        <v>721</v>
      </c>
      <c r="C287" s="39" t="s">
        <v>789</v>
      </c>
      <c r="D287" s="29">
        <v>50</v>
      </c>
      <c r="E287" s="29">
        <v>0</v>
      </c>
      <c r="F287" s="29">
        <v>50</v>
      </c>
      <c r="G287" s="29">
        <v>0</v>
      </c>
      <c r="H287" s="8">
        <f>SUM('PACC - SNCC.F.053 (4)'!D287:G287)</f>
        <v>100</v>
      </c>
      <c r="I287" s="31">
        <v>2.5</v>
      </c>
      <c r="J287" s="31">
        <f t="shared" si="34"/>
        <v>250</v>
      </c>
      <c r="K287" s="9"/>
      <c r="L287" s="36" t="s">
        <v>20</v>
      </c>
      <c r="M287" s="39" t="s">
        <v>796</v>
      </c>
      <c r="N287" s="31"/>
      <c r="O287" s="32"/>
      <c r="P287" s="45">
        <f t="shared" si="30"/>
        <v>125</v>
      </c>
      <c r="Q287" s="45">
        <f t="shared" si="31"/>
        <v>0</v>
      </c>
      <c r="R287" s="45">
        <f t="shared" si="32"/>
        <v>125</v>
      </c>
      <c r="S287" s="45">
        <f t="shared" si="33"/>
        <v>0</v>
      </c>
      <c r="T287" s="5" t="s">
        <v>301</v>
      </c>
    </row>
    <row r="288" spans="1:20" x14ac:dyDescent="0.25">
      <c r="A288" s="29" t="s">
        <v>331</v>
      </c>
      <c r="B288" s="29" t="s">
        <v>722</v>
      </c>
      <c r="C288" s="39" t="s">
        <v>785</v>
      </c>
      <c r="D288" s="29">
        <v>0</v>
      </c>
      <c r="E288" s="29">
        <v>376</v>
      </c>
      <c r="F288" s="29">
        <v>0</v>
      </c>
      <c r="G288" s="29">
        <v>0</v>
      </c>
      <c r="H288" s="8">
        <f>SUM('PACC - SNCC.F.053 (4)'!D288:G288)</f>
        <v>376</v>
      </c>
      <c r="I288" s="31">
        <v>6.75</v>
      </c>
      <c r="J288" s="31">
        <f t="shared" si="34"/>
        <v>2538</v>
      </c>
      <c r="K288" s="9"/>
      <c r="L288" s="36" t="s">
        <v>20</v>
      </c>
      <c r="M288" s="39" t="s">
        <v>796</v>
      </c>
      <c r="N288" s="31"/>
      <c r="O288" s="32"/>
      <c r="P288" s="45">
        <f t="shared" si="30"/>
        <v>0</v>
      </c>
      <c r="Q288" s="45">
        <f t="shared" si="31"/>
        <v>2538</v>
      </c>
      <c r="R288" s="45">
        <f t="shared" si="32"/>
        <v>0</v>
      </c>
      <c r="S288" s="45">
        <f t="shared" si="33"/>
        <v>0</v>
      </c>
      <c r="T288" s="5" t="s">
        <v>302</v>
      </c>
    </row>
    <row r="289" spans="1:20" x14ac:dyDescent="0.25">
      <c r="A289" s="29" t="s">
        <v>336</v>
      </c>
      <c r="B289" s="29" t="s">
        <v>746</v>
      </c>
      <c r="C289" s="39" t="s">
        <v>785</v>
      </c>
      <c r="D289" s="29">
        <v>0</v>
      </c>
      <c r="E289" s="29">
        <v>1</v>
      </c>
      <c r="F289" s="29">
        <v>1</v>
      </c>
      <c r="G289" s="29">
        <v>0</v>
      </c>
      <c r="H289" s="8">
        <f>SUM('PACC - SNCC.F.053 (4)'!D289:G289)</f>
        <v>2</v>
      </c>
      <c r="I289" s="31">
        <v>4550000</v>
      </c>
      <c r="J289" s="31">
        <f t="shared" si="34"/>
        <v>9100000</v>
      </c>
      <c r="K289" s="9">
        <f t="shared" ref="K289:K305" si="35">SUMIF($A$11:$A$308,A289,$J$11:$J$308)</f>
        <v>14736400</v>
      </c>
      <c r="L289" s="36"/>
      <c r="M289" s="39"/>
      <c r="N289" s="31"/>
      <c r="O289" s="32"/>
      <c r="P289" s="45">
        <f t="shared" si="30"/>
        <v>0</v>
      </c>
      <c r="Q289" s="45">
        <f t="shared" si="31"/>
        <v>4550000</v>
      </c>
      <c r="R289" s="45">
        <f t="shared" si="32"/>
        <v>4550000</v>
      </c>
      <c r="S289" s="45">
        <f t="shared" si="33"/>
        <v>0</v>
      </c>
      <c r="T289" s="5" t="s">
        <v>303</v>
      </c>
    </row>
    <row r="290" spans="1:20" x14ac:dyDescent="0.25">
      <c r="A290" s="29" t="s">
        <v>336</v>
      </c>
      <c r="B290" s="29" t="s">
        <v>761</v>
      </c>
      <c r="C290" s="39" t="s">
        <v>785</v>
      </c>
      <c r="D290" s="29">
        <v>3</v>
      </c>
      <c r="E290" s="29">
        <v>3</v>
      </c>
      <c r="F290" s="29">
        <v>3</v>
      </c>
      <c r="G290" s="29">
        <v>3</v>
      </c>
      <c r="H290" s="8">
        <f>SUM('PACC - SNCC.F.053 (4)'!D290:G290)</f>
        <v>12</v>
      </c>
      <c r="I290" s="31">
        <v>9700</v>
      </c>
      <c r="J290" s="31">
        <f t="shared" si="34"/>
        <v>116400</v>
      </c>
      <c r="K290" s="9"/>
      <c r="L290" s="36"/>
      <c r="M290" s="39"/>
      <c r="N290" s="31"/>
      <c r="O290" s="32"/>
      <c r="P290" s="45">
        <f t="shared" si="30"/>
        <v>29100</v>
      </c>
      <c r="Q290" s="45">
        <f t="shared" si="31"/>
        <v>29100</v>
      </c>
      <c r="R290" s="45">
        <f t="shared" si="32"/>
        <v>29100</v>
      </c>
      <c r="S290" s="45">
        <f t="shared" si="33"/>
        <v>29100</v>
      </c>
      <c r="T290" s="5" t="s">
        <v>304</v>
      </c>
    </row>
    <row r="291" spans="1:20" x14ac:dyDescent="0.25">
      <c r="A291" s="29" t="s">
        <v>336</v>
      </c>
      <c r="B291" s="29" t="s">
        <v>762</v>
      </c>
      <c r="C291" s="39" t="s">
        <v>785</v>
      </c>
      <c r="D291" s="29">
        <v>3</v>
      </c>
      <c r="E291" s="29">
        <v>3</v>
      </c>
      <c r="F291" s="29">
        <v>3</v>
      </c>
      <c r="G291" s="29">
        <v>3</v>
      </c>
      <c r="H291" s="8">
        <f>SUM('PACC - SNCC.F.053 (4)'!D291:G291)</f>
        <v>12</v>
      </c>
      <c r="I291" s="31">
        <v>460000</v>
      </c>
      <c r="J291" s="31">
        <f t="shared" si="34"/>
        <v>5520000</v>
      </c>
      <c r="K291" s="9"/>
      <c r="L291" s="36"/>
      <c r="M291" s="39"/>
      <c r="N291" s="31"/>
      <c r="O291" s="32"/>
      <c r="P291" s="45">
        <f t="shared" si="30"/>
        <v>1380000</v>
      </c>
      <c r="Q291" s="45">
        <f t="shared" si="31"/>
        <v>1380000</v>
      </c>
      <c r="R291" s="45">
        <f t="shared" si="32"/>
        <v>1380000</v>
      </c>
      <c r="S291" s="45">
        <f t="shared" si="33"/>
        <v>1380000</v>
      </c>
      <c r="T291" s="5" t="s">
        <v>305</v>
      </c>
    </row>
    <row r="292" spans="1:20" x14ac:dyDescent="0.25">
      <c r="A292" s="29" t="s">
        <v>341</v>
      </c>
      <c r="B292" s="29" t="s">
        <v>723</v>
      </c>
      <c r="C292" s="39" t="s">
        <v>785</v>
      </c>
      <c r="D292" s="29">
        <v>0</v>
      </c>
      <c r="E292" s="29">
        <v>0</v>
      </c>
      <c r="F292" s="29">
        <v>0</v>
      </c>
      <c r="G292" s="29">
        <v>1</v>
      </c>
      <c r="H292" s="8">
        <f>SUM('PACC - SNCC.F.053 (4)'!D292:G292)</f>
        <v>1</v>
      </c>
      <c r="I292" s="31">
        <v>1400000</v>
      </c>
      <c r="J292" s="31">
        <f t="shared" si="34"/>
        <v>1400000</v>
      </c>
      <c r="K292" s="9">
        <f t="shared" si="35"/>
        <v>2191200</v>
      </c>
      <c r="L292" s="36" t="s">
        <v>20</v>
      </c>
      <c r="M292" s="39" t="s">
        <v>796</v>
      </c>
      <c r="N292" s="31"/>
      <c r="O292" s="32"/>
      <c r="P292" s="45">
        <f t="shared" si="30"/>
        <v>0</v>
      </c>
      <c r="Q292" s="45">
        <f t="shared" si="31"/>
        <v>0</v>
      </c>
      <c r="R292" s="45">
        <f t="shared" si="32"/>
        <v>0</v>
      </c>
      <c r="S292" s="45">
        <f t="shared" si="33"/>
        <v>1400000</v>
      </c>
      <c r="T292" s="5" t="s">
        <v>306</v>
      </c>
    </row>
    <row r="293" spans="1:20" x14ac:dyDescent="0.25">
      <c r="A293" s="5" t="s">
        <v>341</v>
      </c>
      <c r="B293" s="29" t="s">
        <v>769</v>
      </c>
      <c r="C293" s="39" t="s">
        <v>785</v>
      </c>
      <c r="D293" s="29">
        <v>1</v>
      </c>
      <c r="E293" s="29">
        <v>0</v>
      </c>
      <c r="F293" s="29">
        <v>0</v>
      </c>
      <c r="G293" s="29">
        <v>0</v>
      </c>
      <c r="H293" s="8">
        <f>SUM('PACC - SNCC.F.053 (4)'!D293:G293)</f>
        <v>1</v>
      </c>
      <c r="I293" s="31">
        <v>400000</v>
      </c>
      <c r="J293" s="31">
        <f t="shared" si="34"/>
        <v>400000</v>
      </c>
      <c r="K293" s="9"/>
      <c r="L293" s="36"/>
      <c r="M293" s="39"/>
      <c r="N293" s="31"/>
      <c r="O293" s="32"/>
      <c r="P293" s="45">
        <f t="shared" si="30"/>
        <v>400000</v>
      </c>
      <c r="Q293" s="45">
        <f t="shared" si="31"/>
        <v>0</v>
      </c>
      <c r="R293" s="45">
        <f t="shared" si="32"/>
        <v>0</v>
      </c>
      <c r="S293" s="45">
        <f t="shared" si="33"/>
        <v>0</v>
      </c>
      <c r="T293" s="5" t="s">
        <v>307</v>
      </c>
    </row>
    <row r="294" spans="1:20" x14ac:dyDescent="0.25">
      <c r="A294" s="29" t="s">
        <v>341</v>
      </c>
      <c r="B294" s="29" t="s">
        <v>777</v>
      </c>
      <c r="C294" s="39" t="s">
        <v>785</v>
      </c>
      <c r="D294" s="29">
        <v>3</v>
      </c>
      <c r="E294" s="29">
        <v>3</v>
      </c>
      <c r="F294" s="29">
        <v>3</v>
      </c>
      <c r="G294" s="29">
        <v>3</v>
      </c>
      <c r="H294" s="8">
        <f>SUM('PACC - SNCC.F.053 (4)'!D294:G294)</f>
        <v>12</v>
      </c>
      <c r="I294" s="31">
        <v>32600</v>
      </c>
      <c r="J294" s="31">
        <f t="shared" si="34"/>
        <v>391200</v>
      </c>
      <c r="K294" s="9"/>
      <c r="L294" s="36"/>
      <c r="M294" s="39"/>
      <c r="N294" s="31"/>
      <c r="O294" s="32"/>
      <c r="P294" s="45">
        <f t="shared" si="30"/>
        <v>97800</v>
      </c>
      <c r="Q294" s="45">
        <f t="shared" si="31"/>
        <v>97800</v>
      </c>
      <c r="R294" s="45">
        <f t="shared" si="32"/>
        <v>97800</v>
      </c>
      <c r="S294" s="45">
        <f t="shared" si="33"/>
        <v>97800</v>
      </c>
      <c r="T294" s="5" t="s">
        <v>308</v>
      </c>
    </row>
    <row r="295" spans="1:20" x14ac:dyDescent="0.25">
      <c r="A295" s="5" t="s">
        <v>352</v>
      </c>
      <c r="B295" s="29" t="s">
        <v>759</v>
      </c>
      <c r="C295" s="39" t="s">
        <v>785</v>
      </c>
      <c r="D295" s="29">
        <v>0</v>
      </c>
      <c r="E295" s="29">
        <v>1</v>
      </c>
      <c r="F295" s="29">
        <v>0</v>
      </c>
      <c r="G295" s="29">
        <v>0</v>
      </c>
      <c r="H295" s="8">
        <f>SUM('PACC - SNCC.F.053 (4)'!D295:G295)</f>
        <v>1</v>
      </c>
      <c r="I295" s="31">
        <v>700000</v>
      </c>
      <c r="J295" s="31">
        <f t="shared" si="34"/>
        <v>700000</v>
      </c>
      <c r="K295" s="9">
        <f t="shared" si="35"/>
        <v>700000</v>
      </c>
      <c r="L295" s="36"/>
      <c r="M295" s="39"/>
      <c r="N295" s="31"/>
      <c r="O295" s="32"/>
      <c r="P295" s="45">
        <f t="shared" si="30"/>
        <v>0</v>
      </c>
      <c r="Q295" s="45">
        <f t="shared" si="31"/>
        <v>700000</v>
      </c>
      <c r="R295" s="45">
        <f t="shared" si="32"/>
        <v>0</v>
      </c>
      <c r="S295" s="45">
        <f t="shared" si="33"/>
        <v>0</v>
      </c>
      <c r="T295" s="5" t="s">
        <v>309</v>
      </c>
    </row>
    <row r="296" spans="1:20" x14ac:dyDescent="0.25">
      <c r="A296" s="7" t="s">
        <v>485</v>
      </c>
      <c r="B296" s="7" t="s">
        <v>491</v>
      </c>
      <c r="C296" s="37" t="s">
        <v>785</v>
      </c>
      <c r="D296" s="7">
        <v>1</v>
      </c>
      <c r="E296" s="7">
        <v>0</v>
      </c>
      <c r="F296" s="7">
        <v>0</v>
      </c>
      <c r="G296" s="7">
        <v>0</v>
      </c>
      <c r="H296" s="8">
        <f>SUM('PACC - SNCC.F.053 (4)'!D296:G296)</f>
        <v>1</v>
      </c>
      <c r="I296" s="9">
        <v>20000</v>
      </c>
      <c r="J296" s="9">
        <f>H296*I296</f>
        <v>20000</v>
      </c>
      <c r="K296" s="9">
        <f t="shared" si="35"/>
        <v>2990965</v>
      </c>
      <c r="L296" s="34" t="s">
        <v>20</v>
      </c>
      <c r="M296" s="37" t="s">
        <v>796</v>
      </c>
      <c r="N296" s="9"/>
      <c r="O296" s="7"/>
      <c r="P296" s="45">
        <f t="shared" si="30"/>
        <v>20000</v>
      </c>
      <c r="Q296" s="45">
        <f t="shared" si="31"/>
        <v>0</v>
      </c>
      <c r="R296" s="45">
        <f t="shared" si="32"/>
        <v>0</v>
      </c>
      <c r="S296" s="45">
        <f t="shared" si="33"/>
        <v>0</v>
      </c>
      <c r="T296" s="5" t="s">
        <v>310</v>
      </c>
    </row>
    <row r="297" spans="1:20" x14ac:dyDescent="0.25">
      <c r="A297" s="7" t="s">
        <v>485</v>
      </c>
      <c r="B297" s="7" t="s">
        <v>520</v>
      </c>
      <c r="C297" s="37" t="s">
        <v>785</v>
      </c>
      <c r="D297" s="7">
        <v>0</v>
      </c>
      <c r="E297" s="7">
        <v>0</v>
      </c>
      <c r="F297" s="7">
        <v>1</v>
      </c>
      <c r="G297" s="7">
        <v>0</v>
      </c>
      <c r="H297" s="8">
        <f>SUM('PACC - SNCC.F.053 (4)'!D297:G297)</f>
        <v>1</v>
      </c>
      <c r="I297" s="9">
        <v>90000</v>
      </c>
      <c r="J297" s="9">
        <f>H297*I297</f>
        <v>90000</v>
      </c>
      <c r="K297" s="9"/>
      <c r="L297" s="34" t="s">
        <v>20</v>
      </c>
      <c r="M297" s="37" t="s">
        <v>796</v>
      </c>
      <c r="N297" s="9"/>
      <c r="O297" s="7"/>
      <c r="P297" s="45">
        <f t="shared" si="30"/>
        <v>0</v>
      </c>
      <c r="Q297" s="45">
        <f t="shared" si="31"/>
        <v>0</v>
      </c>
      <c r="R297" s="45">
        <f t="shared" si="32"/>
        <v>90000</v>
      </c>
      <c r="S297" s="45">
        <f t="shared" si="33"/>
        <v>0</v>
      </c>
      <c r="T297" s="5" t="s">
        <v>311</v>
      </c>
    </row>
    <row r="298" spans="1:20" x14ac:dyDescent="0.25">
      <c r="A298" s="29" t="s">
        <v>485</v>
      </c>
      <c r="B298" s="29" t="s">
        <v>724</v>
      </c>
      <c r="C298" s="39" t="s">
        <v>785</v>
      </c>
      <c r="D298" s="29">
        <v>0</v>
      </c>
      <c r="E298" s="29">
        <v>1</v>
      </c>
      <c r="F298" s="29">
        <v>0</v>
      </c>
      <c r="G298" s="29">
        <v>0</v>
      </c>
      <c r="H298" s="8">
        <f>SUM('PACC - SNCC.F.053 (4)'!D298:G298)</f>
        <v>1</v>
      </c>
      <c r="I298" s="31">
        <v>30100</v>
      </c>
      <c r="J298" s="31">
        <f>+H298*I298</f>
        <v>30100</v>
      </c>
      <c r="K298" s="9"/>
      <c r="L298" s="36" t="s">
        <v>20</v>
      </c>
      <c r="M298" s="39" t="s">
        <v>796</v>
      </c>
      <c r="N298" s="31"/>
      <c r="O298" s="32"/>
      <c r="P298" s="45">
        <f t="shared" si="30"/>
        <v>0</v>
      </c>
      <c r="Q298" s="45">
        <f t="shared" si="31"/>
        <v>30100</v>
      </c>
      <c r="R298" s="45">
        <f t="shared" si="32"/>
        <v>0</v>
      </c>
      <c r="S298" s="45">
        <f t="shared" si="33"/>
        <v>0</v>
      </c>
      <c r="T298" s="5" t="s">
        <v>312</v>
      </c>
    </row>
    <row r="299" spans="1:20" x14ac:dyDescent="0.25">
      <c r="A299" s="29" t="s">
        <v>485</v>
      </c>
      <c r="B299" s="29" t="s">
        <v>725</v>
      </c>
      <c r="C299" s="39" t="s">
        <v>785</v>
      </c>
      <c r="D299" s="29">
        <v>0</v>
      </c>
      <c r="E299" s="29">
        <v>0</v>
      </c>
      <c r="F299" s="29">
        <v>1</v>
      </c>
      <c r="G299" s="29">
        <v>0</v>
      </c>
      <c r="H299" s="8">
        <f>SUM('PACC - SNCC.F.053 (4)'!D299:G299)</f>
        <v>1</v>
      </c>
      <c r="I299" s="31">
        <v>20100</v>
      </c>
      <c r="J299" s="31">
        <f>+H299*I299</f>
        <v>20100</v>
      </c>
      <c r="K299" s="9"/>
      <c r="L299" s="36" t="s">
        <v>20</v>
      </c>
      <c r="M299" s="39" t="s">
        <v>796</v>
      </c>
      <c r="N299" s="31"/>
      <c r="O299" s="32"/>
      <c r="P299" s="45">
        <f t="shared" si="30"/>
        <v>0</v>
      </c>
      <c r="Q299" s="45">
        <f t="shared" si="31"/>
        <v>0</v>
      </c>
      <c r="R299" s="45">
        <f t="shared" si="32"/>
        <v>20100</v>
      </c>
      <c r="S299" s="45">
        <f t="shared" si="33"/>
        <v>0</v>
      </c>
      <c r="T299" s="5" t="s">
        <v>313</v>
      </c>
    </row>
    <row r="300" spans="1:20" x14ac:dyDescent="0.25">
      <c r="A300" s="29" t="s">
        <v>485</v>
      </c>
      <c r="B300" s="29" t="s">
        <v>726</v>
      </c>
      <c r="C300" s="39" t="s">
        <v>785</v>
      </c>
      <c r="D300" s="29">
        <v>0</v>
      </c>
      <c r="E300" s="29">
        <v>0</v>
      </c>
      <c r="F300" s="29">
        <v>0</v>
      </c>
      <c r="G300" s="29">
        <v>1</v>
      </c>
      <c r="H300" s="8">
        <f>SUM('PACC - SNCC.F.053 (4)'!D300:G300)</f>
        <v>1</v>
      </c>
      <c r="I300" s="31">
        <v>24800</v>
      </c>
      <c r="J300" s="31">
        <f>+H300*I300</f>
        <v>24800</v>
      </c>
      <c r="K300" s="9"/>
      <c r="L300" s="36" t="s">
        <v>20</v>
      </c>
      <c r="M300" s="39" t="s">
        <v>796</v>
      </c>
      <c r="N300" s="31"/>
      <c r="O300" s="32"/>
      <c r="P300" s="45">
        <f t="shared" si="30"/>
        <v>0</v>
      </c>
      <c r="Q300" s="45">
        <f t="shared" si="31"/>
        <v>0</v>
      </c>
      <c r="R300" s="45">
        <f t="shared" si="32"/>
        <v>0</v>
      </c>
      <c r="S300" s="45">
        <f t="shared" si="33"/>
        <v>24800</v>
      </c>
      <c r="T300" s="5" t="s">
        <v>314</v>
      </c>
    </row>
    <row r="301" spans="1:20" x14ac:dyDescent="0.25">
      <c r="A301" s="29" t="s">
        <v>485</v>
      </c>
      <c r="B301" s="29" t="s">
        <v>776</v>
      </c>
      <c r="C301" s="39" t="s">
        <v>785</v>
      </c>
      <c r="D301" s="29">
        <v>0</v>
      </c>
      <c r="E301" s="29">
        <v>0</v>
      </c>
      <c r="F301" s="29">
        <v>0</v>
      </c>
      <c r="G301" s="29">
        <v>1</v>
      </c>
      <c r="H301" s="8">
        <f>SUM('PACC - SNCC.F.053 (4)'!D301:G301)</f>
        <v>1</v>
      </c>
      <c r="I301" s="31">
        <v>2805965</v>
      </c>
      <c r="J301" s="31">
        <f>+H301*I301</f>
        <v>2805965</v>
      </c>
      <c r="K301" s="9"/>
      <c r="L301" s="36"/>
      <c r="M301" s="39"/>
      <c r="N301" s="31"/>
      <c r="O301" s="32"/>
      <c r="P301" s="45">
        <f t="shared" si="30"/>
        <v>0</v>
      </c>
      <c r="Q301" s="45">
        <f t="shared" si="31"/>
        <v>0</v>
      </c>
      <c r="R301" s="45">
        <f t="shared" si="32"/>
        <v>0</v>
      </c>
      <c r="S301" s="45">
        <f t="shared" si="33"/>
        <v>2805965</v>
      </c>
      <c r="T301" s="5" t="s">
        <v>315</v>
      </c>
    </row>
    <row r="302" spans="1:20" x14ac:dyDescent="0.25">
      <c r="A302" s="7" t="s">
        <v>355</v>
      </c>
      <c r="B302" s="7" t="s">
        <v>549</v>
      </c>
      <c r="C302" s="37" t="s">
        <v>785</v>
      </c>
      <c r="D302" s="7">
        <v>0</v>
      </c>
      <c r="E302" s="7">
        <v>0</v>
      </c>
      <c r="F302" s="7">
        <v>0</v>
      </c>
      <c r="G302" s="7">
        <v>3</v>
      </c>
      <c r="H302" s="8">
        <f>SUM('PACC - SNCC.F.053 (4)'!D302:G302)</f>
        <v>3</v>
      </c>
      <c r="I302" s="9">
        <v>88000</v>
      </c>
      <c r="J302" s="9">
        <f>H302*I302</f>
        <v>264000</v>
      </c>
      <c r="K302" s="9">
        <f t="shared" si="35"/>
        <v>264000</v>
      </c>
      <c r="L302" s="34" t="s">
        <v>20</v>
      </c>
      <c r="M302" s="37"/>
      <c r="N302" s="9"/>
      <c r="O302" s="7"/>
      <c r="P302" s="45">
        <f t="shared" si="30"/>
        <v>0</v>
      </c>
      <c r="Q302" s="45">
        <f t="shared" si="31"/>
        <v>0</v>
      </c>
      <c r="R302" s="45">
        <f t="shared" si="32"/>
        <v>0</v>
      </c>
      <c r="S302" s="45">
        <f t="shared" si="33"/>
        <v>264000</v>
      </c>
      <c r="T302" s="5" t="s">
        <v>316</v>
      </c>
    </row>
    <row r="303" spans="1:20" x14ac:dyDescent="0.25">
      <c r="A303" s="5" t="s">
        <v>362</v>
      </c>
      <c r="B303" s="29" t="s">
        <v>751</v>
      </c>
      <c r="C303" s="39" t="s">
        <v>785</v>
      </c>
      <c r="D303" s="29">
        <v>1</v>
      </c>
      <c r="E303" s="29">
        <v>0</v>
      </c>
      <c r="F303" s="29">
        <v>0</v>
      </c>
      <c r="G303" s="29">
        <v>0</v>
      </c>
      <c r="H303" s="8">
        <f>SUM('PACC - SNCC.F.053 (4)'!D303:G303)</f>
        <v>1</v>
      </c>
      <c r="I303" s="31">
        <v>100000</v>
      </c>
      <c r="J303" s="31">
        <f t="shared" ref="J303:J308" si="36">+H303*I303</f>
        <v>100000</v>
      </c>
      <c r="K303" s="9">
        <f t="shared" si="35"/>
        <v>100000</v>
      </c>
      <c r="L303" s="36"/>
      <c r="M303" s="39"/>
      <c r="N303" s="31"/>
      <c r="O303" s="32"/>
      <c r="P303" s="45">
        <f t="shared" si="30"/>
        <v>100000</v>
      </c>
      <c r="Q303" s="45">
        <f t="shared" si="31"/>
        <v>0</v>
      </c>
      <c r="R303" s="45">
        <f t="shared" si="32"/>
        <v>0</v>
      </c>
      <c r="S303" s="45">
        <f t="shared" si="33"/>
        <v>0</v>
      </c>
      <c r="T303" s="5" t="s">
        <v>317</v>
      </c>
    </row>
    <row r="304" spans="1:20" x14ac:dyDescent="0.25">
      <c r="A304" s="29" t="s">
        <v>364</v>
      </c>
      <c r="B304" s="29" t="s">
        <v>727</v>
      </c>
      <c r="C304" s="39" t="s">
        <v>785</v>
      </c>
      <c r="D304" s="29">
        <v>1</v>
      </c>
      <c r="E304" s="29">
        <v>0</v>
      </c>
      <c r="F304" s="29">
        <v>0</v>
      </c>
      <c r="G304" s="29">
        <v>0</v>
      </c>
      <c r="H304" s="8">
        <f>SUM('PACC - SNCC.F.053 (4)'!D304:G304)</f>
        <v>1</v>
      </c>
      <c r="I304" s="31">
        <v>40000</v>
      </c>
      <c r="J304" s="31">
        <f t="shared" si="36"/>
        <v>40000</v>
      </c>
      <c r="K304" s="9">
        <f t="shared" si="35"/>
        <v>40000</v>
      </c>
      <c r="L304" s="36" t="s">
        <v>18</v>
      </c>
      <c r="M304" s="39"/>
      <c r="N304" s="31"/>
      <c r="O304" s="32"/>
      <c r="P304" s="45">
        <f t="shared" si="30"/>
        <v>40000</v>
      </c>
      <c r="Q304" s="45">
        <f t="shared" si="31"/>
        <v>0</v>
      </c>
      <c r="R304" s="45">
        <f t="shared" si="32"/>
        <v>0</v>
      </c>
      <c r="S304" s="45">
        <f t="shared" si="33"/>
        <v>0</v>
      </c>
      <c r="T304" s="5" t="s">
        <v>318</v>
      </c>
    </row>
    <row r="305" spans="1:20" x14ac:dyDescent="0.25">
      <c r="A305" s="29" t="s">
        <v>370</v>
      </c>
      <c r="B305" s="29" t="s">
        <v>728</v>
      </c>
      <c r="C305" s="39" t="s">
        <v>785</v>
      </c>
      <c r="D305" s="29">
        <v>6</v>
      </c>
      <c r="E305" s="29">
        <v>6</v>
      </c>
      <c r="F305" s="29">
        <v>6</v>
      </c>
      <c r="G305" s="29">
        <v>4</v>
      </c>
      <c r="H305" s="8">
        <f>SUM('PACC - SNCC.F.053 (4)'!D305:G305)</f>
        <v>22</v>
      </c>
      <c r="I305" s="31">
        <v>4909.0909000000001</v>
      </c>
      <c r="J305" s="31">
        <f t="shared" si="36"/>
        <v>107999.99980000001</v>
      </c>
      <c r="K305" s="9">
        <f t="shared" si="35"/>
        <v>399799.99979999999</v>
      </c>
      <c r="L305" s="36" t="s">
        <v>20</v>
      </c>
      <c r="M305" s="39"/>
      <c r="N305" s="31"/>
      <c r="O305" s="32"/>
      <c r="P305" s="45">
        <f t="shared" si="30"/>
        <v>29454.545400000003</v>
      </c>
      <c r="Q305" s="45">
        <f t="shared" si="31"/>
        <v>29454.545400000003</v>
      </c>
      <c r="R305" s="45">
        <f t="shared" si="32"/>
        <v>29454.545400000003</v>
      </c>
      <c r="S305" s="45">
        <f t="shared" si="33"/>
        <v>19636.363600000001</v>
      </c>
      <c r="T305" s="5" t="s">
        <v>319</v>
      </c>
    </row>
    <row r="306" spans="1:20" x14ac:dyDescent="0.25">
      <c r="A306" s="29" t="s">
        <v>370</v>
      </c>
      <c r="B306" s="29" t="s">
        <v>729</v>
      </c>
      <c r="C306" s="39" t="s">
        <v>785</v>
      </c>
      <c r="D306" s="29">
        <v>13</v>
      </c>
      <c r="E306" s="29">
        <v>11</v>
      </c>
      <c r="F306" s="29">
        <v>13</v>
      </c>
      <c r="G306" s="29">
        <v>11</v>
      </c>
      <c r="H306" s="8">
        <f>SUM('PACC - SNCC.F.053 (4)'!D306:G306)</f>
        <v>48</v>
      </c>
      <c r="I306" s="31">
        <v>600</v>
      </c>
      <c r="J306" s="31">
        <f t="shared" si="36"/>
        <v>28800</v>
      </c>
      <c r="K306" s="9"/>
      <c r="L306" s="36" t="s">
        <v>20</v>
      </c>
      <c r="M306" s="39"/>
      <c r="N306" s="31"/>
      <c r="O306" s="32"/>
      <c r="P306" s="45">
        <f t="shared" si="30"/>
        <v>7800</v>
      </c>
      <c r="Q306" s="45">
        <f t="shared" si="31"/>
        <v>6600</v>
      </c>
      <c r="R306" s="45">
        <f t="shared" si="32"/>
        <v>7800</v>
      </c>
      <c r="S306" s="45">
        <f t="shared" si="33"/>
        <v>6600</v>
      </c>
      <c r="T306" s="5" t="s">
        <v>320</v>
      </c>
    </row>
    <row r="307" spans="1:20" x14ac:dyDescent="0.25">
      <c r="A307" s="29" t="s">
        <v>370</v>
      </c>
      <c r="B307" s="29" t="s">
        <v>730</v>
      </c>
      <c r="C307" s="39" t="s">
        <v>785</v>
      </c>
      <c r="D307" s="29">
        <v>45</v>
      </c>
      <c r="E307" s="29">
        <v>45</v>
      </c>
      <c r="F307" s="29">
        <v>45</v>
      </c>
      <c r="G307" s="29">
        <v>45</v>
      </c>
      <c r="H307" s="8">
        <f>SUM('PACC - SNCC.F.053 (4)'!D307:G307)</f>
        <v>180</v>
      </c>
      <c r="I307" s="31">
        <v>650</v>
      </c>
      <c r="J307" s="31">
        <f t="shared" si="36"/>
        <v>117000</v>
      </c>
      <c r="K307" s="9"/>
      <c r="L307" s="36" t="s">
        <v>20</v>
      </c>
      <c r="M307" s="39"/>
      <c r="N307" s="31"/>
      <c r="O307" s="32"/>
      <c r="P307" s="45">
        <f t="shared" si="30"/>
        <v>29250</v>
      </c>
      <c r="Q307" s="45">
        <f t="shared" si="31"/>
        <v>29250</v>
      </c>
      <c r="R307" s="45">
        <f t="shared" si="32"/>
        <v>29250</v>
      </c>
      <c r="S307" s="45">
        <f t="shared" si="33"/>
        <v>29250</v>
      </c>
      <c r="T307" s="5" t="s">
        <v>321</v>
      </c>
    </row>
    <row r="308" spans="1:20" x14ac:dyDescent="0.25">
      <c r="A308" s="29" t="s">
        <v>370</v>
      </c>
      <c r="B308" s="29" t="s">
        <v>731</v>
      </c>
      <c r="C308" s="39" t="s">
        <v>785</v>
      </c>
      <c r="D308" s="29">
        <v>120</v>
      </c>
      <c r="E308" s="29">
        <v>120</v>
      </c>
      <c r="F308" s="29">
        <v>120</v>
      </c>
      <c r="G308" s="29">
        <v>120</v>
      </c>
      <c r="H308" s="8">
        <f>SUM('PACC - SNCC.F.053 (4)'!D308:G308)</f>
        <v>480</v>
      </c>
      <c r="I308" s="31">
        <v>304.16666666666669</v>
      </c>
      <c r="J308" s="31">
        <f t="shared" si="36"/>
        <v>146000</v>
      </c>
      <c r="K308" s="9"/>
      <c r="L308" s="36" t="s">
        <v>17</v>
      </c>
      <c r="M308" s="39"/>
      <c r="N308" s="31"/>
      <c r="O308" s="32"/>
      <c r="P308" s="45">
        <f t="shared" si="30"/>
        <v>36500</v>
      </c>
      <c r="Q308" s="45">
        <f t="shared" si="31"/>
        <v>36500</v>
      </c>
      <c r="R308" s="45">
        <f t="shared" si="32"/>
        <v>36500</v>
      </c>
      <c r="S308" s="45">
        <f t="shared" si="33"/>
        <v>36500</v>
      </c>
      <c r="T308" s="5" t="s">
        <v>322</v>
      </c>
    </row>
    <row r="309" spans="1:20" x14ac:dyDescent="0.25">
      <c r="C309" s="29"/>
      <c r="D309" s="29"/>
      <c r="E309" s="29"/>
      <c r="F309" s="29"/>
      <c r="G309" s="29"/>
      <c r="H309" s="30"/>
      <c r="I309" s="31"/>
      <c r="J309" s="31"/>
      <c r="K309" s="31"/>
      <c r="L309" s="29"/>
      <c r="M309" s="29"/>
      <c r="N309" s="31"/>
      <c r="O309" s="32"/>
      <c r="T309" s="5" t="s">
        <v>323</v>
      </c>
    </row>
    <row r="310" spans="1:20" x14ac:dyDescent="0.25">
      <c r="C310" s="29"/>
      <c r="D310" s="29"/>
      <c r="E310" s="29"/>
      <c r="F310" s="29"/>
      <c r="G310" s="29"/>
      <c r="H310" s="30"/>
      <c r="I310" s="31"/>
      <c r="J310" s="31"/>
      <c r="K310" s="31"/>
      <c r="L310" s="29"/>
      <c r="M310" s="29"/>
      <c r="N310" s="31"/>
      <c r="O310" s="32"/>
      <c r="T310" s="5" t="s">
        <v>324</v>
      </c>
    </row>
    <row r="311" spans="1:20" x14ac:dyDescent="0.25">
      <c r="C311" s="29"/>
      <c r="D311" s="29"/>
      <c r="E311" s="29"/>
      <c r="F311" s="29"/>
      <c r="G311" s="29"/>
      <c r="H311" s="30"/>
      <c r="I311" s="31"/>
      <c r="J311" s="31"/>
      <c r="K311" s="31"/>
      <c r="L311" s="29"/>
      <c r="M311" s="29"/>
      <c r="N311" s="31"/>
      <c r="O311" s="32"/>
      <c r="T311" s="5" t="s">
        <v>325</v>
      </c>
    </row>
    <row r="312" spans="1:20" x14ac:dyDescent="0.25">
      <c r="C312" s="29"/>
      <c r="D312" s="29"/>
      <c r="E312" s="29"/>
      <c r="F312" s="29"/>
      <c r="G312" s="29"/>
      <c r="H312" s="30"/>
      <c r="I312" s="31"/>
      <c r="J312" s="31"/>
      <c r="K312" s="31"/>
      <c r="L312" s="29"/>
      <c r="M312" s="29"/>
      <c r="N312" s="31"/>
      <c r="O312" s="32"/>
      <c r="T312" s="5" t="s">
        <v>326</v>
      </c>
    </row>
    <row r="313" spans="1:20" x14ac:dyDescent="0.25">
      <c r="C313" s="29"/>
      <c r="D313" s="29"/>
      <c r="E313" s="29"/>
      <c r="F313" s="29"/>
      <c r="G313" s="29"/>
      <c r="H313" s="30"/>
      <c r="I313" s="31"/>
      <c r="J313" s="31"/>
      <c r="K313" s="31"/>
      <c r="L313" s="29"/>
      <c r="M313" s="29"/>
      <c r="N313" s="31"/>
      <c r="O313" s="32"/>
      <c r="T313" s="5" t="s">
        <v>327</v>
      </c>
    </row>
    <row r="314" spans="1:20" x14ac:dyDescent="0.25">
      <c r="C314" s="29"/>
      <c r="D314" s="29"/>
      <c r="E314" s="29"/>
      <c r="F314" s="29"/>
      <c r="G314" s="29"/>
      <c r="H314" s="30"/>
      <c r="I314" s="31"/>
      <c r="J314" s="31"/>
      <c r="K314" s="31"/>
      <c r="L314" s="29"/>
      <c r="M314" s="29"/>
      <c r="N314" s="31"/>
      <c r="O314" s="32"/>
      <c r="T314" s="5" t="s">
        <v>328</v>
      </c>
    </row>
    <row r="315" spans="1:20" x14ac:dyDescent="0.25">
      <c r="C315" s="29"/>
      <c r="D315" s="29"/>
      <c r="E315" s="29"/>
      <c r="F315" s="29"/>
      <c r="G315" s="29"/>
      <c r="H315" s="30"/>
      <c r="I315" s="31"/>
      <c r="J315" s="31"/>
      <c r="K315" s="31"/>
      <c r="L315" s="29"/>
      <c r="M315" s="29"/>
      <c r="N315" s="31"/>
      <c r="O315" s="32"/>
      <c r="T315" s="5" t="s">
        <v>329</v>
      </c>
    </row>
    <row r="316" spans="1:20" x14ac:dyDescent="0.25">
      <c r="C316" s="29"/>
      <c r="D316" s="29"/>
      <c r="E316" s="29"/>
      <c r="F316" s="29"/>
      <c r="G316" s="29"/>
      <c r="H316" s="30"/>
      <c r="I316" s="31"/>
      <c r="J316" s="31"/>
      <c r="K316" s="31"/>
      <c r="L316" s="29"/>
      <c r="M316" s="29"/>
      <c r="N316" s="31"/>
      <c r="O316" s="32"/>
      <c r="T316" s="5" t="s">
        <v>330</v>
      </c>
    </row>
    <row r="317" spans="1:20" x14ac:dyDescent="0.25">
      <c r="C317" s="29"/>
      <c r="D317" s="29"/>
      <c r="E317" s="29"/>
      <c r="F317" s="29"/>
      <c r="G317" s="29"/>
      <c r="H317" s="30"/>
      <c r="I317" s="31"/>
      <c r="J317" s="31"/>
      <c r="K317" s="31"/>
      <c r="L317" s="29"/>
      <c r="M317" s="29"/>
      <c r="N317" s="31"/>
      <c r="O317" s="32"/>
      <c r="T317" s="5" t="s">
        <v>331</v>
      </c>
    </row>
    <row r="318" spans="1:20" x14ac:dyDescent="0.25">
      <c r="C318" s="29"/>
      <c r="D318" s="29"/>
      <c r="E318" s="29"/>
      <c r="F318" s="29"/>
      <c r="G318" s="29"/>
      <c r="H318" s="30"/>
      <c r="I318" s="31"/>
      <c r="J318" s="31"/>
      <c r="K318" s="31"/>
      <c r="L318" s="29"/>
      <c r="M318" s="29"/>
      <c r="N318" s="31"/>
      <c r="O318" s="32"/>
      <c r="T318" s="5" t="s">
        <v>332</v>
      </c>
    </row>
    <row r="319" spans="1:20" x14ac:dyDescent="0.25">
      <c r="C319" s="29"/>
      <c r="D319" s="29"/>
      <c r="E319" s="29"/>
      <c r="F319" s="29"/>
      <c r="G319" s="29"/>
      <c r="H319" s="30"/>
      <c r="I319" s="31"/>
      <c r="J319" s="31"/>
      <c r="K319" s="31"/>
      <c r="L319" s="29"/>
      <c r="M319" s="29"/>
      <c r="N319" s="31"/>
      <c r="O319" s="32"/>
      <c r="T319" s="5" t="s">
        <v>333</v>
      </c>
    </row>
    <row r="320" spans="1:20" x14ac:dyDescent="0.25">
      <c r="C320" s="29"/>
      <c r="D320" s="29"/>
      <c r="E320" s="29"/>
      <c r="F320" s="29"/>
      <c r="G320" s="29"/>
      <c r="H320" s="30"/>
      <c r="I320" s="31"/>
      <c r="J320" s="31"/>
      <c r="K320" s="31"/>
      <c r="L320" s="29"/>
      <c r="M320" s="29"/>
      <c r="N320" s="31"/>
      <c r="O320" s="32"/>
      <c r="T320" s="5" t="s">
        <v>334</v>
      </c>
    </row>
    <row r="321" spans="3:20" x14ac:dyDescent="0.25">
      <c r="C321" s="29"/>
      <c r="D321" s="29"/>
      <c r="E321" s="29"/>
      <c r="F321" s="29"/>
      <c r="G321" s="29"/>
      <c r="H321" s="30"/>
      <c r="I321" s="31"/>
      <c r="J321" s="31"/>
      <c r="K321" s="31"/>
      <c r="L321" s="29"/>
      <c r="M321" s="29"/>
      <c r="N321" s="31"/>
      <c r="O321" s="32"/>
      <c r="T321" s="5" t="s">
        <v>335</v>
      </c>
    </row>
    <row r="322" spans="3:20" x14ac:dyDescent="0.25">
      <c r="C322" s="29"/>
      <c r="D322" s="29"/>
      <c r="E322" s="29"/>
      <c r="F322" s="29"/>
      <c r="G322" s="29"/>
      <c r="H322" s="30"/>
      <c r="I322" s="31"/>
      <c r="J322" s="31"/>
      <c r="K322" s="31"/>
      <c r="L322" s="29"/>
      <c r="M322" s="29"/>
      <c r="N322" s="31"/>
      <c r="O322" s="32"/>
      <c r="T322" s="5" t="s">
        <v>336</v>
      </c>
    </row>
    <row r="323" spans="3:20" x14ac:dyDescent="0.25">
      <c r="C323" s="29"/>
      <c r="D323" s="29"/>
      <c r="E323" s="29"/>
      <c r="F323" s="29"/>
      <c r="G323" s="29"/>
      <c r="H323" s="30"/>
      <c r="I323" s="31"/>
      <c r="J323" s="31"/>
      <c r="K323" s="31"/>
      <c r="L323" s="29"/>
      <c r="M323" s="29"/>
      <c r="N323" s="31"/>
      <c r="O323" s="32"/>
      <c r="T323" s="5" t="s">
        <v>337</v>
      </c>
    </row>
    <row r="324" spans="3:20" x14ac:dyDescent="0.25">
      <c r="C324" s="29"/>
      <c r="D324" s="29"/>
      <c r="E324" s="29"/>
      <c r="F324" s="29"/>
      <c r="G324" s="29"/>
      <c r="H324" s="30"/>
      <c r="I324" s="31"/>
      <c r="J324" s="31"/>
      <c r="K324" s="31"/>
      <c r="L324" s="29"/>
      <c r="M324" s="29"/>
      <c r="N324" s="31"/>
      <c r="O324" s="32"/>
      <c r="T324" s="5" t="s">
        <v>338</v>
      </c>
    </row>
    <row r="325" spans="3:20" x14ac:dyDescent="0.25">
      <c r="C325" s="29"/>
      <c r="D325" s="29"/>
      <c r="E325" s="29"/>
      <c r="F325" s="29"/>
      <c r="G325" s="29"/>
      <c r="H325" s="30"/>
      <c r="I325" s="31"/>
      <c r="J325" s="31"/>
      <c r="K325" s="31"/>
      <c r="L325" s="29"/>
      <c r="M325" s="29"/>
      <c r="N325" s="31"/>
      <c r="O325" s="32"/>
      <c r="T325" s="5" t="s">
        <v>339</v>
      </c>
    </row>
    <row r="326" spans="3:20" x14ac:dyDescent="0.25">
      <c r="C326" s="29"/>
      <c r="D326" s="29"/>
      <c r="E326" s="29"/>
      <c r="F326" s="29"/>
      <c r="G326" s="29"/>
      <c r="H326" s="30"/>
      <c r="I326" s="31"/>
      <c r="J326" s="31"/>
      <c r="K326" s="31"/>
      <c r="L326" s="29"/>
      <c r="M326" s="29"/>
      <c r="N326" s="31"/>
      <c r="O326" s="32"/>
      <c r="T326" s="5" t="s">
        <v>340</v>
      </c>
    </row>
    <row r="327" spans="3:20" x14ac:dyDescent="0.25">
      <c r="C327" s="29"/>
      <c r="D327" s="29"/>
      <c r="E327" s="29"/>
      <c r="F327" s="29"/>
      <c r="G327" s="29"/>
      <c r="H327" s="30"/>
      <c r="I327" s="31"/>
      <c r="J327" s="31"/>
      <c r="K327" s="31"/>
      <c r="L327" s="29"/>
      <c r="M327" s="29"/>
      <c r="N327" s="31"/>
      <c r="O327" s="32"/>
      <c r="T327" s="5" t="s">
        <v>341</v>
      </c>
    </row>
    <row r="328" spans="3:20" x14ac:dyDescent="0.25">
      <c r="C328" s="29"/>
      <c r="D328" s="29"/>
      <c r="E328" s="29"/>
      <c r="F328" s="29"/>
      <c r="G328" s="29"/>
      <c r="H328" s="30"/>
      <c r="I328" s="31"/>
      <c r="J328" s="31"/>
      <c r="K328" s="31"/>
      <c r="L328" s="29"/>
      <c r="M328" s="29"/>
      <c r="N328" s="31"/>
      <c r="O328" s="32"/>
      <c r="T328" s="5" t="s">
        <v>342</v>
      </c>
    </row>
    <row r="329" spans="3:20" x14ac:dyDescent="0.25">
      <c r="C329" s="29"/>
      <c r="D329" s="29"/>
      <c r="E329" s="29"/>
      <c r="F329" s="29"/>
      <c r="G329" s="29"/>
      <c r="H329" s="30"/>
      <c r="I329" s="31"/>
      <c r="J329" s="31"/>
      <c r="K329" s="31"/>
      <c r="L329" s="29"/>
      <c r="M329" s="29"/>
      <c r="N329" s="31"/>
      <c r="O329" s="32"/>
      <c r="T329" s="5" t="s">
        <v>343</v>
      </c>
    </row>
    <row r="330" spans="3:20" x14ac:dyDescent="0.25">
      <c r="C330" s="29"/>
      <c r="D330" s="29"/>
      <c r="E330" s="29"/>
      <c r="F330" s="29"/>
      <c r="G330" s="29"/>
      <c r="H330" s="30"/>
      <c r="I330" s="31"/>
      <c r="J330" s="31"/>
      <c r="K330" s="31"/>
      <c r="L330" s="29"/>
      <c r="M330" s="29"/>
      <c r="N330" s="31"/>
      <c r="O330" s="32"/>
      <c r="T330" s="5" t="s">
        <v>344</v>
      </c>
    </row>
    <row r="331" spans="3:20" x14ac:dyDescent="0.25">
      <c r="C331" s="29"/>
      <c r="D331" s="29"/>
      <c r="E331" s="29"/>
      <c r="F331" s="29"/>
      <c r="G331" s="29"/>
      <c r="H331" s="30"/>
      <c r="I331" s="31"/>
      <c r="J331" s="31"/>
      <c r="K331" s="31"/>
      <c r="L331" s="29"/>
      <c r="M331" s="29"/>
      <c r="N331" s="31"/>
      <c r="O331" s="32"/>
      <c r="T331" s="5" t="s">
        <v>345</v>
      </c>
    </row>
    <row r="332" spans="3:20" x14ac:dyDescent="0.25">
      <c r="C332" s="29"/>
      <c r="D332" s="29"/>
      <c r="E332" s="29"/>
      <c r="F332" s="29"/>
      <c r="G332" s="29"/>
      <c r="H332" s="30"/>
      <c r="I332" s="31"/>
      <c r="J332" s="31"/>
      <c r="K332" s="31"/>
      <c r="L332" s="29"/>
      <c r="M332" s="29"/>
      <c r="N332" s="31"/>
      <c r="O332" s="32"/>
      <c r="T332" s="5" t="s">
        <v>346</v>
      </c>
    </row>
    <row r="333" spans="3:20" x14ac:dyDescent="0.25">
      <c r="C333" s="29"/>
      <c r="D333" s="29"/>
      <c r="E333" s="29"/>
      <c r="F333" s="29"/>
      <c r="G333" s="29"/>
      <c r="H333" s="30"/>
      <c r="I333" s="31"/>
      <c r="J333" s="31"/>
      <c r="K333" s="31"/>
      <c r="L333" s="29"/>
      <c r="M333" s="29"/>
      <c r="N333" s="31"/>
      <c r="O333" s="32"/>
      <c r="T333" s="5" t="s">
        <v>347</v>
      </c>
    </row>
    <row r="334" spans="3:20" x14ac:dyDescent="0.25">
      <c r="C334" s="29"/>
      <c r="D334" s="29"/>
      <c r="E334" s="29"/>
      <c r="F334" s="29"/>
      <c r="G334" s="29"/>
      <c r="H334" s="30"/>
      <c r="I334" s="31"/>
      <c r="J334" s="31"/>
      <c r="K334" s="31"/>
      <c r="L334" s="29"/>
      <c r="M334" s="29"/>
      <c r="N334" s="31"/>
      <c r="O334" s="32"/>
      <c r="T334" s="5" t="s">
        <v>348</v>
      </c>
    </row>
    <row r="335" spans="3:20" x14ac:dyDescent="0.25">
      <c r="C335" s="29"/>
      <c r="D335" s="29"/>
      <c r="E335" s="29"/>
      <c r="F335" s="29"/>
      <c r="G335" s="29"/>
      <c r="H335" s="30"/>
      <c r="I335" s="31"/>
      <c r="J335" s="31"/>
      <c r="K335" s="31"/>
      <c r="L335" s="29"/>
      <c r="M335" s="29"/>
      <c r="N335" s="31"/>
      <c r="O335" s="32"/>
      <c r="T335" s="5" t="s">
        <v>349</v>
      </c>
    </row>
    <row r="336" spans="3:20" x14ac:dyDescent="0.25">
      <c r="C336" s="29"/>
      <c r="D336" s="29"/>
      <c r="E336" s="29"/>
      <c r="F336" s="29"/>
      <c r="G336" s="29"/>
      <c r="H336" s="30"/>
      <c r="I336" s="31"/>
      <c r="J336" s="31"/>
      <c r="K336" s="31"/>
      <c r="L336" s="29"/>
      <c r="M336" s="29"/>
      <c r="N336" s="31"/>
      <c r="O336" s="32"/>
      <c r="T336" s="5" t="s">
        <v>350</v>
      </c>
    </row>
    <row r="337" spans="3:20" x14ac:dyDescent="0.25">
      <c r="C337" s="29"/>
      <c r="D337" s="29"/>
      <c r="E337" s="29"/>
      <c r="F337" s="29"/>
      <c r="G337" s="29"/>
      <c r="H337" s="30"/>
      <c r="I337" s="31"/>
      <c r="J337" s="31"/>
      <c r="K337" s="31"/>
      <c r="L337" s="29"/>
      <c r="M337" s="29"/>
      <c r="N337" s="31"/>
      <c r="O337" s="32"/>
      <c r="T337" s="5" t="s">
        <v>351</v>
      </c>
    </row>
    <row r="338" spans="3:20" x14ac:dyDescent="0.25">
      <c r="C338" s="29"/>
      <c r="D338" s="29"/>
      <c r="E338" s="29"/>
      <c r="F338" s="29"/>
      <c r="G338" s="29"/>
      <c r="H338" s="30"/>
      <c r="I338" s="31"/>
      <c r="J338" s="31"/>
      <c r="K338" s="31"/>
      <c r="L338" s="29"/>
      <c r="M338" s="29"/>
      <c r="N338" s="31"/>
      <c r="O338" s="32"/>
      <c r="T338" s="5" t="s">
        <v>352</v>
      </c>
    </row>
    <row r="339" spans="3:20" x14ac:dyDescent="0.25">
      <c r="C339" s="29"/>
      <c r="D339" s="29"/>
      <c r="E339" s="29"/>
      <c r="F339" s="29"/>
      <c r="G339" s="29"/>
      <c r="H339" s="30"/>
      <c r="I339" s="31"/>
      <c r="J339" s="31"/>
      <c r="K339" s="31"/>
      <c r="L339" s="29"/>
      <c r="M339" s="29"/>
      <c r="N339" s="31"/>
      <c r="O339" s="32"/>
      <c r="T339" s="5" t="s">
        <v>353</v>
      </c>
    </row>
    <row r="340" spans="3:20" x14ac:dyDescent="0.25">
      <c r="C340" s="29"/>
      <c r="D340" s="29"/>
      <c r="E340" s="29"/>
      <c r="F340" s="29"/>
      <c r="G340" s="29"/>
      <c r="H340" s="30"/>
      <c r="I340" s="31"/>
      <c r="J340" s="31"/>
      <c r="K340" s="31"/>
      <c r="L340" s="29"/>
      <c r="M340" s="29"/>
      <c r="N340" s="31"/>
      <c r="O340" s="32"/>
      <c r="T340" s="5" t="s">
        <v>354</v>
      </c>
    </row>
    <row r="341" spans="3:20" x14ac:dyDescent="0.25">
      <c r="O341" s="2"/>
      <c r="T341" s="5" t="s">
        <v>355</v>
      </c>
    </row>
    <row r="342" spans="3:20" x14ac:dyDescent="0.25">
      <c r="O342" s="2"/>
      <c r="T342" s="5" t="s">
        <v>356</v>
      </c>
    </row>
    <row r="343" spans="3:20" x14ac:dyDescent="0.25">
      <c r="O343" s="2"/>
      <c r="T343" s="5" t="s">
        <v>357</v>
      </c>
    </row>
    <row r="344" spans="3:20" x14ac:dyDescent="0.25">
      <c r="O344" s="2"/>
      <c r="T344" s="5" t="s">
        <v>358</v>
      </c>
    </row>
    <row r="345" spans="3:20" x14ac:dyDescent="0.25">
      <c r="O345" s="2"/>
      <c r="T345" s="5" t="s">
        <v>359</v>
      </c>
    </row>
    <row r="346" spans="3:20" x14ac:dyDescent="0.25">
      <c r="O346" s="2"/>
      <c r="T346" s="5" t="s">
        <v>360</v>
      </c>
    </row>
    <row r="347" spans="3:20" x14ac:dyDescent="0.25">
      <c r="O347" s="2"/>
      <c r="T347" s="5" t="s">
        <v>361</v>
      </c>
    </row>
    <row r="348" spans="3:20" x14ac:dyDescent="0.25">
      <c r="O348" s="2"/>
      <c r="T348" s="5" t="s">
        <v>362</v>
      </c>
    </row>
    <row r="349" spans="3:20" x14ac:dyDescent="0.25">
      <c r="O349" s="2"/>
      <c r="T349" s="5" t="s">
        <v>363</v>
      </c>
    </row>
    <row r="350" spans="3:20" x14ac:dyDescent="0.25">
      <c r="O350" s="2"/>
      <c r="T350" s="5" t="s">
        <v>364</v>
      </c>
    </row>
    <row r="351" spans="3:20" x14ac:dyDescent="0.25">
      <c r="O351" s="2"/>
      <c r="T351" s="5" t="s">
        <v>365</v>
      </c>
    </row>
    <row r="352" spans="3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  <row r="372" spans="15:15" x14ac:dyDescent="0.25">
      <c r="O372" s="2"/>
    </row>
    <row r="373" spans="15:15" x14ac:dyDescent="0.25">
      <c r="O373" s="2"/>
    </row>
    <row r="374" spans="15:15" x14ac:dyDescent="0.25">
      <c r="O374" s="2"/>
    </row>
    <row r="375" spans="15:15" x14ac:dyDescent="0.25">
      <c r="O375" s="2"/>
    </row>
    <row r="376" spans="15:15" x14ac:dyDescent="0.25">
      <c r="O376" s="2"/>
    </row>
    <row r="377" spans="15:15" x14ac:dyDescent="0.25">
      <c r="O377" s="2"/>
    </row>
    <row r="378" spans="15:15" x14ac:dyDescent="0.25">
      <c r="O378" s="2"/>
    </row>
    <row r="379" spans="15:15" x14ac:dyDescent="0.25">
      <c r="O379" s="2"/>
    </row>
    <row r="380" spans="15:15" x14ac:dyDescent="0.25">
      <c r="O380" s="2"/>
    </row>
    <row r="381" spans="15:15" x14ac:dyDescent="0.25">
      <c r="O381" s="2"/>
    </row>
    <row r="382" spans="15:15" x14ac:dyDescent="0.25">
      <c r="O382" s="2"/>
    </row>
    <row r="383" spans="15:15" x14ac:dyDescent="0.25">
      <c r="O383" s="2"/>
    </row>
    <row r="384" spans="15:15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  <row r="402" spans="15:15" x14ac:dyDescent="0.25">
      <c r="O402" s="2"/>
    </row>
    <row r="403" spans="15:15" x14ac:dyDescent="0.25">
      <c r="O403" s="2"/>
    </row>
    <row r="404" spans="15:15" x14ac:dyDescent="0.25">
      <c r="O404" s="2"/>
    </row>
    <row r="405" spans="15:15" x14ac:dyDescent="0.25">
      <c r="O405" s="2"/>
    </row>
    <row r="406" spans="15:15" x14ac:dyDescent="0.25">
      <c r="O406" s="2"/>
    </row>
    <row r="407" spans="15:15" x14ac:dyDescent="0.25">
      <c r="O407" s="2"/>
    </row>
    <row r="408" spans="15:15" x14ac:dyDescent="0.25">
      <c r="O408" s="2"/>
    </row>
    <row r="409" spans="15:15" x14ac:dyDescent="0.25">
      <c r="O409" s="2"/>
    </row>
    <row r="410" spans="15:15" x14ac:dyDescent="0.25">
      <c r="O410" s="2"/>
    </row>
    <row r="411" spans="15:15" x14ac:dyDescent="0.25">
      <c r="O411" s="2"/>
    </row>
    <row r="412" spans="15:15" x14ac:dyDescent="0.25">
      <c r="O412" s="2"/>
    </row>
    <row r="413" spans="15:15" x14ac:dyDescent="0.25">
      <c r="O413" s="2"/>
    </row>
    <row r="414" spans="15:15" x14ac:dyDescent="0.25">
      <c r="O414" s="2"/>
    </row>
    <row r="415" spans="15:15" x14ac:dyDescent="0.25">
      <c r="O415" s="2"/>
    </row>
    <row r="416" spans="15:15" x14ac:dyDescent="0.25">
      <c r="O416" s="2"/>
    </row>
    <row r="417" spans="15:15" x14ac:dyDescent="0.25">
      <c r="O417" s="2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308"/>
    <dataValidation allowBlank="1" showInputMessage="1" showErrorMessage="1" promptTitle="PACC" prompt="La cantidad total resultará de la suma de las cantidades requeridas en cada trimestre. " sqref="H11:H308"/>
    <dataValidation type="list" allowBlank="1" showInputMessage="1" showErrorMessage="1" promptTitle="PACC" prompt="Seleccione el Código de Bienes y Servicios._x000a_" sqref="A11:A278 A308 A285:A286 A298 A301:A302 A295 A280:A282">
      <formula1>$T$11:$T$362</formula1>
    </dataValidation>
    <dataValidation allowBlank="1" showInputMessage="1" showErrorMessage="1" promptTitle="PACC" prompt="Digite la descripción de la compra o contratación." sqref="B11:B276"/>
    <dataValidation allowBlank="1" showInputMessage="1" showErrorMessage="1" promptTitle="PACC" prompt="Digite la unidad de medida._x000a__x000a_" sqref="C11:C308"/>
    <dataValidation allowBlank="1" showInputMessage="1" showErrorMessage="1" promptTitle="PACC" prompt="Digite la cantidad requerida en este período._x000a_" sqref="D11:G11 D107:G160 D16:G16"/>
    <dataValidation allowBlank="1" showInputMessage="1" showErrorMessage="1" promptTitle="PACC" prompt="Digite el precio unitario estimado._x000a_" sqref="I11:I308"/>
    <dataValidation allowBlank="1" showInputMessage="1" showErrorMessage="1" promptTitle="PACC" prompt="Este valor se calculará sumando los costos totales que posean el mismo Código de Catálogo de Bienes y Servicios." sqref="K11:K308"/>
    <dataValidation allowBlank="1" showInputMessage="1" showErrorMessage="1" promptTitle="PACC" prompt="Digite la fuente de financiamiento del procedimiento de referencia." sqref="M11:M308"/>
    <dataValidation allowBlank="1" showInputMessage="1" showErrorMessage="1" promptTitle="PACC" prompt="Digite el valor adquirido." sqref="N11:N308"/>
    <dataValidation allowBlank="1" showInputMessage="1" showErrorMessage="1" promptTitle="PACC" prompt="Digite las observaciones que considere." sqref="O11:O308"/>
    <dataValidation type="list" allowBlank="1" showInputMessage="1" showErrorMessage="1" promptTitle="PACC" prompt="Seleccione el procedimiento de selección." sqref="L11:L308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32"/>
  <sheetViews>
    <sheetView topLeftCell="A9" zoomScale="85" zoomScaleNormal="85" workbookViewId="0">
      <selection activeCell="C18" sqref="C18"/>
    </sheetView>
  </sheetViews>
  <sheetFormatPr defaultRowHeight="15" x14ac:dyDescent="0.25"/>
  <cols>
    <col min="3" max="3" width="81" customWidth="1"/>
    <col min="4" max="4" width="28.7109375" bestFit="1" customWidth="1"/>
    <col min="5" max="5" width="30.42578125" bestFit="1" customWidth="1"/>
    <col min="6" max="6" width="29.85546875" bestFit="1" customWidth="1"/>
    <col min="7" max="7" width="28.5703125" bestFit="1" customWidth="1"/>
  </cols>
  <sheetData>
    <row r="6" spans="3:7" x14ac:dyDescent="0.25">
      <c r="C6" s="42" t="s">
        <v>797</v>
      </c>
      <c r="D6" t="s">
        <v>803</v>
      </c>
      <c r="E6" t="s">
        <v>804</v>
      </c>
      <c r="F6" t="s">
        <v>805</v>
      </c>
      <c r="G6" t="s">
        <v>806</v>
      </c>
    </row>
    <row r="7" spans="3:7" x14ac:dyDescent="0.25">
      <c r="C7" s="43" t="s">
        <v>55</v>
      </c>
      <c r="D7" s="46">
        <v>272303.54685300007</v>
      </c>
      <c r="E7" s="46">
        <v>261053.47996000003</v>
      </c>
      <c r="F7" s="46">
        <v>274007.30081799999</v>
      </c>
      <c r="G7" s="46">
        <v>164907.80221999998</v>
      </c>
    </row>
    <row r="8" spans="3:7" x14ac:dyDescent="0.25">
      <c r="C8" s="43" t="s">
        <v>57</v>
      </c>
      <c r="D8" s="46">
        <v>306000</v>
      </c>
      <c r="E8" s="46">
        <v>210500</v>
      </c>
      <c r="F8" s="46">
        <v>213500</v>
      </c>
      <c r="G8" s="46">
        <v>215000</v>
      </c>
    </row>
    <row r="9" spans="3:7" x14ac:dyDescent="0.25">
      <c r="C9" s="43" t="s">
        <v>80</v>
      </c>
      <c r="D9" s="46">
        <v>2500</v>
      </c>
      <c r="E9" s="46">
        <v>163558</v>
      </c>
      <c r="F9" s="46">
        <v>2500</v>
      </c>
      <c r="G9" s="46">
        <v>2500</v>
      </c>
    </row>
    <row r="10" spans="3:7" x14ac:dyDescent="0.25">
      <c r="C10" s="43" t="s">
        <v>88</v>
      </c>
      <c r="D10" s="46">
        <v>5000</v>
      </c>
      <c r="E10" s="46">
        <v>696000</v>
      </c>
      <c r="F10" s="46">
        <v>5000</v>
      </c>
      <c r="G10" s="46">
        <v>5000</v>
      </c>
    </row>
    <row r="11" spans="3:7" x14ac:dyDescent="0.25">
      <c r="C11" s="43" t="s">
        <v>94</v>
      </c>
      <c r="D11" s="46">
        <v>23600</v>
      </c>
      <c r="E11" s="46">
        <v>0</v>
      </c>
      <c r="F11" s="46">
        <v>0</v>
      </c>
      <c r="G11" s="46">
        <v>0</v>
      </c>
    </row>
    <row r="12" spans="3:7" x14ac:dyDescent="0.25">
      <c r="C12" s="43" t="s">
        <v>99</v>
      </c>
      <c r="D12" s="46">
        <v>41387.68</v>
      </c>
      <c r="E12" s="46">
        <v>669.06000000000017</v>
      </c>
      <c r="F12" s="46">
        <v>41511.58</v>
      </c>
      <c r="G12" s="46">
        <v>446.04000000000008</v>
      </c>
    </row>
    <row r="13" spans="3:7" x14ac:dyDescent="0.25">
      <c r="C13" s="43" t="s">
        <v>101</v>
      </c>
      <c r="D13" s="46">
        <v>810000</v>
      </c>
      <c r="E13" s="46">
        <v>810000</v>
      </c>
      <c r="F13" s="46">
        <v>810000</v>
      </c>
      <c r="G13" s="46">
        <v>810000</v>
      </c>
    </row>
    <row r="14" spans="3:7" x14ac:dyDescent="0.25">
      <c r="C14" s="43" t="s">
        <v>129</v>
      </c>
      <c r="D14" s="46">
        <v>5638.0400000000009</v>
      </c>
      <c r="E14" s="46">
        <v>1723.3900000000003</v>
      </c>
      <c r="F14" s="46">
        <v>3972.4700000000003</v>
      </c>
      <c r="G14" s="46">
        <v>1178.2300000000002</v>
      </c>
    </row>
    <row r="15" spans="3:7" x14ac:dyDescent="0.25">
      <c r="C15" s="43" t="s">
        <v>130</v>
      </c>
      <c r="D15" s="46">
        <v>0</v>
      </c>
      <c r="E15" s="46">
        <v>30000</v>
      </c>
      <c r="F15" s="46">
        <v>0</v>
      </c>
      <c r="G15" s="46">
        <v>0</v>
      </c>
    </row>
    <row r="16" spans="3:7" x14ac:dyDescent="0.25">
      <c r="C16" s="43" t="s">
        <v>148</v>
      </c>
      <c r="D16" s="46">
        <v>6903</v>
      </c>
      <c r="E16" s="46">
        <v>767</v>
      </c>
      <c r="F16" s="46">
        <v>767</v>
      </c>
      <c r="G16" s="46">
        <v>0</v>
      </c>
    </row>
    <row r="17" spans="3:7" x14ac:dyDescent="0.25">
      <c r="C17" s="43" t="s">
        <v>150</v>
      </c>
      <c r="D17" s="46">
        <v>0</v>
      </c>
      <c r="E17" s="46">
        <v>152088.1</v>
      </c>
      <c r="F17" s="46">
        <v>152088.1</v>
      </c>
      <c r="G17" s="46">
        <v>0</v>
      </c>
    </row>
    <row r="18" spans="3:7" x14ac:dyDescent="0.25">
      <c r="C18" s="44" t="s">
        <v>574</v>
      </c>
      <c r="D18" s="46">
        <v>0</v>
      </c>
      <c r="E18" s="46">
        <v>82088.100000000006</v>
      </c>
      <c r="F18" s="46">
        <v>82088.100000000006</v>
      </c>
      <c r="G18" s="46">
        <v>0</v>
      </c>
    </row>
    <row r="19" spans="3:7" x14ac:dyDescent="0.25">
      <c r="C19" s="44" t="s">
        <v>740</v>
      </c>
      <c r="D19" s="46">
        <v>0</v>
      </c>
      <c r="E19" s="46">
        <v>70000</v>
      </c>
      <c r="F19" s="46">
        <v>70000</v>
      </c>
      <c r="G19" s="46">
        <v>0</v>
      </c>
    </row>
    <row r="20" spans="3:7" x14ac:dyDescent="0.25">
      <c r="C20" s="43" t="s">
        <v>153</v>
      </c>
      <c r="D20" s="46">
        <v>17220</v>
      </c>
      <c r="E20" s="46">
        <v>12120</v>
      </c>
      <c r="F20" s="46">
        <v>12720</v>
      </c>
      <c r="G20" s="46">
        <v>7020</v>
      </c>
    </row>
    <row r="21" spans="3:7" x14ac:dyDescent="0.25">
      <c r="C21" s="43" t="s">
        <v>154</v>
      </c>
      <c r="D21" s="46">
        <v>16520</v>
      </c>
      <c r="E21" s="46">
        <v>11000</v>
      </c>
      <c r="F21" s="46">
        <v>5520</v>
      </c>
      <c r="G21" s="46">
        <v>0</v>
      </c>
    </row>
    <row r="22" spans="3:7" x14ac:dyDescent="0.25">
      <c r="C22" s="43" t="s">
        <v>155</v>
      </c>
      <c r="D22" s="46">
        <v>1770</v>
      </c>
      <c r="E22" s="46">
        <v>1770</v>
      </c>
      <c r="F22" s="46">
        <v>1770</v>
      </c>
      <c r="G22" s="46">
        <v>1770</v>
      </c>
    </row>
    <row r="23" spans="3:7" x14ac:dyDescent="0.25">
      <c r="C23" s="43" t="s">
        <v>156</v>
      </c>
      <c r="D23" s="46">
        <v>16000</v>
      </c>
      <c r="E23" s="46">
        <v>8000</v>
      </c>
      <c r="F23" s="46">
        <v>16000</v>
      </c>
      <c r="G23" s="46">
        <v>8000</v>
      </c>
    </row>
    <row r="24" spans="3:7" x14ac:dyDescent="0.25">
      <c r="C24" s="43" t="s">
        <v>161</v>
      </c>
      <c r="D24" s="46">
        <v>289.10000000000002</v>
      </c>
      <c r="E24" s="46">
        <v>28.91</v>
      </c>
      <c r="F24" s="46">
        <v>75.165999999999997</v>
      </c>
      <c r="G24" s="46">
        <v>11.564</v>
      </c>
    </row>
    <row r="25" spans="3:7" x14ac:dyDescent="0.25">
      <c r="C25" s="43" t="s">
        <v>183</v>
      </c>
      <c r="D25" s="46">
        <v>225000</v>
      </c>
      <c r="E25" s="46">
        <v>211405</v>
      </c>
      <c r="F25" s="46">
        <v>211405</v>
      </c>
      <c r="G25" s="46">
        <v>0</v>
      </c>
    </row>
    <row r="26" spans="3:7" x14ac:dyDescent="0.25">
      <c r="C26" s="43" t="s">
        <v>184</v>
      </c>
      <c r="D26" s="46">
        <v>3429.4</v>
      </c>
      <c r="E26" s="46">
        <v>2158</v>
      </c>
      <c r="F26" s="46">
        <v>2912</v>
      </c>
      <c r="G26" s="46">
        <v>2290.6</v>
      </c>
    </row>
    <row r="27" spans="3:7" x14ac:dyDescent="0.25">
      <c r="C27" s="43" t="s">
        <v>185</v>
      </c>
      <c r="D27" s="46">
        <v>4917530.5600199997</v>
      </c>
      <c r="E27" s="46">
        <v>15714.060000000001</v>
      </c>
      <c r="F27" s="46">
        <v>18234.54</v>
      </c>
      <c r="G27" s="46">
        <v>0</v>
      </c>
    </row>
    <row r="28" spans="3:7" x14ac:dyDescent="0.25">
      <c r="C28" s="43" t="s">
        <v>187</v>
      </c>
      <c r="D28" s="46">
        <v>11559000</v>
      </c>
      <c r="E28" s="46">
        <v>308000</v>
      </c>
      <c r="F28" s="46">
        <v>108000</v>
      </c>
      <c r="G28" s="46">
        <v>0</v>
      </c>
    </row>
    <row r="29" spans="3:7" x14ac:dyDescent="0.25">
      <c r="C29" s="43" t="s">
        <v>188</v>
      </c>
      <c r="D29" s="46">
        <v>366273.83494799997</v>
      </c>
      <c r="E29" s="46">
        <v>306219.81494800001</v>
      </c>
      <c r="F29" s="46">
        <v>332075.81494800001</v>
      </c>
      <c r="G29" s="46">
        <v>260945.21494799998</v>
      </c>
    </row>
    <row r="30" spans="3:7" x14ac:dyDescent="0.25">
      <c r="C30" s="43" t="s">
        <v>189</v>
      </c>
      <c r="D30" s="46">
        <v>8585.64</v>
      </c>
      <c r="E30" s="46">
        <v>4845.08</v>
      </c>
      <c r="F30" s="46">
        <v>8345.08</v>
      </c>
      <c r="G30" s="46">
        <v>0</v>
      </c>
    </row>
    <row r="31" spans="3:7" x14ac:dyDescent="0.25">
      <c r="C31" s="43" t="s">
        <v>190</v>
      </c>
      <c r="D31" s="46">
        <v>83645.52439999998</v>
      </c>
      <c r="E31" s="46">
        <v>37427.679199999999</v>
      </c>
      <c r="F31" s="46">
        <v>62175.305999999997</v>
      </c>
      <c r="G31" s="46">
        <v>15519.815599999996</v>
      </c>
    </row>
    <row r="32" spans="3:7" x14ac:dyDescent="0.25">
      <c r="C32" s="43" t="s">
        <v>191</v>
      </c>
      <c r="D32" s="46">
        <v>177583.38333333336</v>
      </c>
      <c r="E32" s="46">
        <v>152583.33333333334</v>
      </c>
      <c r="F32" s="46">
        <v>152583.33333333334</v>
      </c>
      <c r="G32" s="46">
        <v>19250</v>
      </c>
    </row>
    <row r="33" spans="3:7" x14ac:dyDescent="0.25">
      <c r="C33" s="43" t="s">
        <v>203</v>
      </c>
      <c r="D33" s="46">
        <v>4000</v>
      </c>
      <c r="E33" s="46">
        <v>4000</v>
      </c>
      <c r="F33" s="46">
        <v>4000</v>
      </c>
      <c r="G33" s="46">
        <v>4000</v>
      </c>
    </row>
    <row r="34" spans="3:7" x14ac:dyDescent="0.25">
      <c r="C34" s="43" t="s">
        <v>208</v>
      </c>
      <c r="D34" s="46">
        <v>4749.5</v>
      </c>
      <c r="E34" s="46">
        <v>1445.5</v>
      </c>
      <c r="F34" s="46">
        <v>1445.5</v>
      </c>
      <c r="G34" s="46">
        <v>0</v>
      </c>
    </row>
    <row r="35" spans="3:7" x14ac:dyDescent="0.25">
      <c r="C35" s="43" t="s">
        <v>209</v>
      </c>
      <c r="D35" s="46">
        <v>22200</v>
      </c>
      <c r="E35" s="46">
        <v>3750</v>
      </c>
      <c r="F35" s="46">
        <v>14950</v>
      </c>
      <c r="G35" s="46">
        <v>0</v>
      </c>
    </row>
    <row r="36" spans="3:7" x14ac:dyDescent="0.25">
      <c r="C36" s="43" t="s">
        <v>210</v>
      </c>
      <c r="D36" s="46">
        <v>6733.3333300000004</v>
      </c>
      <c r="E36" s="46">
        <v>6733.3333300000004</v>
      </c>
      <c r="F36" s="46">
        <v>6733.3333300000004</v>
      </c>
      <c r="G36" s="46">
        <v>0</v>
      </c>
    </row>
    <row r="37" spans="3:7" x14ac:dyDescent="0.25">
      <c r="C37" s="43" t="s">
        <v>213</v>
      </c>
      <c r="D37" s="46">
        <v>0</v>
      </c>
      <c r="E37" s="46">
        <v>0</v>
      </c>
      <c r="F37" s="46">
        <v>0</v>
      </c>
      <c r="G37" s="46">
        <v>25400</v>
      </c>
    </row>
    <row r="38" spans="3:7" x14ac:dyDescent="0.25">
      <c r="C38" s="44" t="s">
        <v>665</v>
      </c>
      <c r="D38" s="46">
        <v>0</v>
      </c>
      <c r="E38" s="46">
        <v>0</v>
      </c>
      <c r="F38" s="46">
        <v>0</v>
      </c>
      <c r="G38" s="46">
        <v>6000</v>
      </c>
    </row>
    <row r="39" spans="3:7" x14ac:dyDescent="0.25">
      <c r="C39" s="44" t="s">
        <v>666</v>
      </c>
      <c r="D39" s="46">
        <v>0</v>
      </c>
      <c r="E39" s="46">
        <v>0</v>
      </c>
      <c r="F39" s="46">
        <v>0</v>
      </c>
      <c r="G39" s="46">
        <v>13400</v>
      </c>
    </row>
    <row r="40" spans="3:7" x14ac:dyDescent="0.25">
      <c r="C40" s="44" t="s">
        <v>732</v>
      </c>
      <c r="D40" s="46">
        <v>0</v>
      </c>
      <c r="E40" s="46">
        <v>0</v>
      </c>
      <c r="F40" s="46">
        <v>0</v>
      </c>
      <c r="G40" s="46">
        <v>6000</v>
      </c>
    </row>
    <row r="41" spans="3:7" x14ac:dyDescent="0.25">
      <c r="C41" s="43" t="s">
        <v>221</v>
      </c>
      <c r="D41" s="46">
        <v>0</v>
      </c>
      <c r="E41" s="46">
        <v>0</v>
      </c>
      <c r="F41" s="46">
        <v>0</v>
      </c>
      <c r="G41" s="46">
        <v>680000</v>
      </c>
    </row>
    <row r="42" spans="3:7" x14ac:dyDescent="0.25">
      <c r="C42" s="43" t="s">
        <v>233</v>
      </c>
      <c r="D42" s="46">
        <v>184751.5</v>
      </c>
      <c r="E42" s="46">
        <v>141751.5</v>
      </c>
      <c r="F42" s="46">
        <v>141751.5</v>
      </c>
      <c r="G42" s="46">
        <v>141751.5</v>
      </c>
    </row>
    <row r="43" spans="3:7" x14ac:dyDescent="0.25">
      <c r="C43" s="43" t="s">
        <v>239</v>
      </c>
      <c r="D43" s="46">
        <v>37500</v>
      </c>
      <c r="E43" s="46">
        <v>0</v>
      </c>
      <c r="F43" s="46">
        <v>37500</v>
      </c>
      <c r="G43" s="46">
        <v>0</v>
      </c>
    </row>
    <row r="44" spans="3:7" x14ac:dyDescent="0.25">
      <c r="C44" s="43" t="s">
        <v>252</v>
      </c>
      <c r="D44" s="46">
        <v>1250</v>
      </c>
      <c r="E44" s="46">
        <v>1250</v>
      </c>
      <c r="F44" s="46">
        <v>1250</v>
      </c>
      <c r="G44" s="46">
        <v>1250</v>
      </c>
    </row>
    <row r="45" spans="3:7" x14ac:dyDescent="0.25">
      <c r="C45" s="43" t="s">
        <v>254</v>
      </c>
      <c r="D45" s="46">
        <v>35200</v>
      </c>
      <c r="E45" s="46">
        <v>51200</v>
      </c>
      <c r="F45" s="46">
        <v>38400</v>
      </c>
      <c r="G45" s="46">
        <v>32000</v>
      </c>
    </row>
    <row r="46" spans="3:7" x14ac:dyDescent="0.25">
      <c r="C46" s="43" t="s">
        <v>255</v>
      </c>
      <c r="D46" s="46">
        <v>109295.99998999998</v>
      </c>
      <c r="E46" s="46">
        <v>115881.99998999998</v>
      </c>
      <c r="F46" s="46">
        <v>121645.99998999998</v>
      </c>
      <c r="G46" s="46">
        <v>107447.99998999998</v>
      </c>
    </row>
    <row r="47" spans="3:7" x14ac:dyDescent="0.25">
      <c r="C47" s="43" t="s">
        <v>268</v>
      </c>
      <c r="D47" s="46">
        <v>11823.009999999998</v>
      </c>
      <c r="E47" s="46">
        <v>8289.5</v>
      </c>
      <c r="F47" s="46">
        <v>7556.7199999999993</v>
      </c>
      <c r="G47" s="46">
        <v>6531.5950000000003</v>
      </c>
    </row>
    <row r="48" spans="3:7" x14ac:dyDescent="0.25">
      <c r="C48" s="43" t="s">
        <v>269</v>
      </c>
      <c r="D48" s="46">
        <v>234818.18296849998</v>
      </c>
      <c r="E48" s="46">
        <v>65590.909091000009</v>
      </c>
      <c r="F48" s="46">
        <v>65590.909091000009</v>
      </c>
      <c r="G48" s="46">
        <v>0</v>
      </c>
    </row>
    <row r="49" spans="3:7" x14ac:dyDescent="0.25">
      <c r="C49" s="43" t="s">
        <v>291</v>
      </c>
      <c r="D49" s="46">
        <v>1630000</v>
      </c>
      <c r="E49" s="46">
        <v>450000</v>
      </c>
      <c r="F49" s="46">
        <v>1255000</v>
      </c>
      <c r="G49" s="46">
        <v>450000</v>
      </c>
    </row>
    <row r="50" spans="3:7" x14ac:dyDescent="0.25">
      <c r="C50" s="43" t="s">
        <v>303</v>
      </c>
      <c r="D50" s="46">
        <v>32226</v>
      </c>
      <c r="E50" s="46">
        <v>1974100</v>
      </c>
      <c r="F50" s="46">
        <v>32226</v>
      </c>
      <c r="G50" s="46">
        <v>32226</v>
      </c>
    </row>
    <row r="51" spans="3:7" x14ac:dyDescent="0.25">
      <c r="C51" s="43" t="s">
        <v>310</v>
      </c>
      <c r="D51" s="46">
        <v>13500</v>
      </c>
      <c r="E51" s="46">
        <v>13500</v>
      </c>
      <c r="F51" s="46">
        <v>13500</v>
      </c>
      <c r="G51" s="46">
        <v>13500</v>
      </c>
    </row>
    <row r="52" spans="3:7" x14ac:dyDescent="0.25">
      <c r="C52" s="43" t="s">
        <v>316</v>
      </c>
      <c r="D52" s="46">
        <v>500000</v>
      </c>
      <c r="E52" s="46">
        <v>0</v>
      </c>
      <c r="F52" s="46">
        <v>0</v>
      </c>
      <c r="G52" s="46">
        <v>0</v>
      </c>
    </row>
    <row r="53" spans="3:7" x14ac:dyDescent="0.25">
      <c r="C53" s="43" t="s">
        <v>317</v>
      </c>
      <c r="D53" s="46">
        <v>110000</v>
      </c>
      <c r="E53" s="46">
        <v>97500</v>
      </c>
      <c r="F53" s="46">
        <v>242500</v>
      </c>
      <c r="G53" s="46">
        <v>0</v>
      </c>
    </row>
    <row r="54" spans="3:7" x14ac:dyDescent="0.25">
      <c r="C54" s="43" t="s">
        <v>486</v>
      </c>
      <c r="D54" s="46">
        <v>3445000</v>
      </c>
      <c r="E54" s="46">
        <v>3445000</v>
      </c>
      <c r="F54" s="46">
        <v>3445000</v>
      </c>
      <c r="G54" s="46">
        <v>3445000</v>
      </c>
    </row>
    <row r="55" spans="3:7" x14ac:dyDescent="0.25">
      <c r="C55" s="43" t="s">
        <v>324</v>
      </c>
      <c r="D55" s="46">
        <v>750150</v>
      </c>
      <c r="E55" s="46">
        <v>3309150</v>
      </c>
      <c r="F55" s="46">
        <v>550150</v>
      </c>
      <c r="G55" s="46">
        <v>550150</v>
      </c>
    </row>
    <row r="56" spans="3:7" x14ac:dyDescent="0.25">
      <c r="C56" s="43" t="s">
        <v>331</v>
      </c>
      <c r="D56" s="46">
        <v>173641.61992000003</v>
      </c>
      <c r="E56" s="46">
        <v>63692.549999999996</v>
      </c>
      <c r="F56" s="46">
        <v>42424.709999999992</v>
      </c>
      <c r="G56" s="46">
        <v>22176.27</v>
      </c>
    </row>
    <row r="57" spans="3:7" x14ac:dyDescent="0.25">
      <c r="C57" s="43" t="s">
        <v>336</v>
      </c>
      <c r="D57" s="46">
        <v>1409100</v>
      </c>
      <c r="E57" s="46">
        <v>5959100</v>
      </c>
      <c r="F57" s="46">
        <v>5959100</v>
      </c>
      <c r="G57" s="46">
        <v>1409100</v>
      </c>
    </row>
    <row r="58" spans="3:7" x14ac:dyDescent="0.25">
      <c r="C58" s="43" t="s">
        <v>341</v>
      </c>
      <c r="D58" s="46">
        <v>497800</v>
      </c>
      <c r="E58" s="46">
        <v>97800</v>
      </c>
      <c r="F58" s="46">
        <v>97800</v>
      </c>
      <c r="G58" s="46">
        <v>1497800</v>
      </c>
    </row>
    <row r="59" spans="3:7" x14ac:dyDescent="0.25">
      <c r="C59" s="43" t="s">
        <v>352</v>
      </c>
      <c r="D59" s="46">
        <v>0</v>
      </c>
      <c r="E59" s="46">
        <v>700000</v>
      </c>
      <c r="F59" s="46">
        <v>0</v>
      </c>
      <c r="G59" s="46">
        <v>0</v>
      </c>
    </row>
    <row r="60" spans="3:7" x14ac:dyDescent="0.25">
      <c r="C60" s="43" t="s">
        <v>485</v>
      </c>
      <c r="D60" s="46">
        <v>20000</v>
      </c>
      <c r="E60" s="46">
        <v>30100</v>
      </c>
      <c r="F60" s="46">
        <v>110100</v>
      </c>
      <c r="G60" s="46">
        <v>2830765</v>
      </c>
    </row>
    <row r="61" spans="3:7" x14ac:dyDescent="0.25">
      <c r="C61" s="43" t="s">
        <v>355</v>
      </c>
      <c r="D61" s="46">
        <v>0</v>
      </c>
      <c r="E61" s="46">
        <v>0</v>
      </c>
      <c r="F61" s="46">
        <v>0</v>
      </c>
      <c r="G61" s="46">
        <v>264000</v>
      </c>
    </row>
    <row r="62" spans="3:7" x14ac:dyDescent="0.25">
      <c r="C62" s="43" t="s">
        <v>362</v>
      </c>
      <c r="D62" s="46">
        <v>100000</v>
      </c>
      <c r="E62" s="46">
        <v>0</v>
      </c>
      <c r="F62" s="46">
        <v>0</v>
      </c>
      <c r="G62" s="46">
        <v>0</v>
      </c>
    </row>
    <row r="63" spans="3:7" x14ac:dyDescent="0.25">
      <c r="C63" s="43" t="s">
        <v>364</v>
      </c>
      <c r="D63" s="46">
        <v>40000</v>
      </c>
      <c r="E63" s="46">
        <v>0</v>
      </c>
      <c r="F63" s="46">
        <v>0</v>
      </c>
      <c r="G63" s="46">
        <v>0</v>
      </c>
    </row>
    <row r="64" spans="3:7" x14ac:dyDescent="0.25">
      <c r="C64" s="43" t="s">
        <v>370</v>
      </c>
      <c r="D64" s="46">
        <v>103004.5454</v>
      </c>
      <c r="E64" s="46">
        <v>101804.5454</v>
      </c>
      <c r="F64" s="46">
        <v>103004.5454</v>
      </c>
      <c r="G64" s="46">
        <v>91986.363599999997</v>
      </c>
    </row>
    <row r="65" spans="2:7" x14ac:dyDescent="0.25">
      <c r="C65" s="43" t="s">
        <v>798</v>
      </c>
      <c r="D65" s="46">
        <v>28342923.40116284</v>
      </c>
      <c r="E65" s="46">
        <v>20039270.745252334</v>
      </c>
      <c r="F65" s="46">
        <v>14726791.908910334</v>
      </c>
      <c r="G65" s="46">
        <v>13118923.995358001</v>
      </c>
    </row>
    <row r="78" spans="2:7" x14ac:dyDescent="0.25">
      <c r="C78" t="s">
        <v>797</v>
      </c>
      <c r="D78" t="s">
        <v>803</v>
      </c>
      <c r="E78" t="s">
        <v>804</v>
      </c>
      <c r="F78" t="s">
        <v>805</v>
      </c>
      <c r="G78" t="s">
        <v>806</v>
      </c>
    </row>
    <row r="79" spans="2:7" x14ac:dyDescent="0.25">
      <c r="B79" t="s">
        <v>807</v>
      </c>
      <c r="C79" t="s">
        <v>55</v>
      </c>
      <c r="D79" s="47">
        <v>272303.54685300007</v>
      </c>
      <c r="E79" s="47">
        <v>261053.47996000003</v>
      </c>
      <c r="F79" s="47">
        <v>274007.30081799999</v>
      </c>
      <c r="G79" s="47">
        <v>164907.80221999998</v>
      </c>
    </row>
    <row r="80" spans="2:7" x14ac:dyDescent="0.25">
      <c r="B80" t="s">
        <v>807</v>
      </c>
      <c r="C80" t="s">
        <v>57</v>
      </c>
      <c r="D80" s="47">
        <v>306000</v>
      </c>
      <c r="E80" s="47">
        <v>210500</v>
      </c>
      <c r="F80" s="47">
        <v>213500</v>
      </c>
      <c r="G80" s="47">
        <v>215000</v>
      </c>
    </row>
    <row r="81" spans="2:7" x14ac:dyDescent="0.25">
      <c r="B81" t="s">
        <v>807</v>
      </c>
      <c r="C81" t="s">
        <v>80</v>
      </c>
      <c r="D81" s="47">
        <v>2500</v>
      </c>
      <c r="E81" s="47">
        <v>163558</v>
      </c>
      <c r="F81" s="47">
        <v>2500</v>
      </c>
      <c r="G81" s="47">
        <v>2500</v>
      </c>
    </row>
    <row r="82" spans="2:7" x14ac:dyDescent="0.25">
      <c r="B82" t="s">
        <v>807</v>
      </c>
      <c r="C82" t="s">
        <v>88</v>
      </c>
      <c r="D82" s="47">
        <v>5000</v>
      </c>
      <c r="E82" s="47">
        <v>696000</v>
      </c>
      <c r="F82" s="47">
        <v>5000</v>
      </c>
      <c r="G82" s="47">
        <v>5000</v>
      </c>
    </row>
    <row r="83" spans="2:7" x14ac:dyDescent="0.25">
      <c r="B83" t="s">
        <v>807</v>
      </c>
      <c r="C83" t="s">
        <v>94</v>
      </c>
      <c r="D83" s="47">
        <v>23600</v>
      </c>
      <c r="E83" s="47">
        <v>0</v>
      </c>
      <c r="F83" s="47">
        <v>0</v>
      </c>
      <c r="G83" s="47">
        <v>0</v>
      </c>
    </row>
    <row r="84" spans="2:7" x14ac:dyDescent="0.25">
      <c r="B84" t="s">
        <v>807</v>
      </c>
      <c r="C84" t="s">
        <v>99</v>
      </c>
      <c r="D84" s="47">
        <v>41387.68</v>
      </c>
      <c r="E84" s="47">
        <v>669.06000000000017</v>
      </c>
      <c r="F84" s="47">
        <v>41511.58</v>
      </c>
      <c r="G84" s="47">
        <v>446.04000000000008</v>
      </c>
    </row>
    <row r="85" spans="2:7" x14ac:dyDescent="0.25">
      <c r="B85" t="s">
        <v>807</v>
      </c>
      <c r="C85" t="s">
        <v>101</v>
      </c>
      <c r="D85" s="47">
        <v>810000</v>
      </c>
      <c r="E85" s="47">
        <v>810000</v>
      </c>
      <c r="F85" s="47">
        <v>810000</v>
      </c>
      <c r="G85" s="47">
        <v>810000</v>
      </c>
    </row>
    <row r="86" spans="2:7" x14ac:dyDescent="0.25">
      <c r="B86" t="s">
        <v>807</v>
      </c>
      <c r="C86" t="s">
        <v>129</v>
      </c>
      <c r="D86" s="47">
        <v>5638.0400000000009</v>
      </c>
      <c r="E86" s="47">
        <v>1723.3900000000003</v>
      </c>
      <c r="F86" s="47">
        <v>3972.4700000000003</v>
      </c>
      <c r="G86" s="47">
        <v>1178.2300000000002</v>
      </c>
    </row>
    <row r="87" spans="2:7" x14ac:dyDescent="0.25">
      <c r="B87" t="s">
        <v>807</v>
      </c>
      <c r="C87" t="s">
        <v>130</v>
      </c>
      <c r="D87" s="47">
        <v>0</v>
      </c>
      <c r="E87" s="47">
        <v>30000</v>
      </c>
      <c r="F87" s="47">
        <v>0</v>
      </c>
      <c r="G87" s="47">
        <v>0</v>
      </c>
    </row>
    <row r="88" spans="2:7" x14ac:dyDescent="0.25">
      <c r="B88" t="s">
        <v>807</v>
      </c>
      <c r="C88" t="s">
        <v>148</v>
      </c>
      <c r="D88" s="47">
        <v>6903</v>
      </c>
      <c r="E88" s="47">
        <v>767</v>
      </c>
      <c r="F88" s="47">
        <v>767</v>
      </c>
      <c r="G88" s="47">
        <v>0</v>
      </c>
    </row>
    <row r="89" spans="2:7" x14ac:dyDescent="0.25">
      <c r="B89" t="s">
        <v>807</v>
      </c>
      <c r="C89" t="s">
        <v>150</v>
      </c>
      <c r="D89" s="47">
        <v>0</v>
      </c>
      <c r="E89" s="47">
        <v>152088.1</v>
      </c>
      <c r="F89" s="47">
        <v>152088.1</v>
      </c>
      <c r="G89" s="47">
        <v>0</v>
      </c>
    </row>
    <row r="90" spans="2:7" x14ac:dyDescent="0.25">
      <c r="B90" t="s">
        <v>807</v>
      </c>
      <c r="C90" t="s">
        <v>153</v>
      </c>
      <c r="D90" s="47">
        <v>17220</v>
      </c>
      <c r="E90" s="47">
        <v>12120</v>
      </c>
      <c r="F90" s="47">
        <v>12720</v>
      </c>
      <c r="G90" s="47">
        <v>7020</v>
      </c>
    </row>
    <row r="91" spans="2:7" x14ac:dyDescent="0.25">
      <c r="B91" t="s">
        <v>807</v>
      </c>
      <c r="C91" t="s">
        <v>154</v>
      </c>
      <c r="D91" s="47">
        <v>16520</v>
      </c>
      <c r="E91" s="47">
        <v>11000</v>
      </c>
      <c r="F91" s="47">
        <v>5520</v>
      </c>
      <c r="G91" s="47">
        <v>0</v>
      </c>
    </row>
    <row r="92" spans="2:7" x14ac:dyDescent="0.25">
      <c r="B92" t="s">
        <v>807</v>
      </c>
      <c r="C92" t="s">
        <v>155</v>
      </c>
      <c r="D92" s="47">
        <v>1770</v>
      </c>
      <c r="E92" s="47">
        <v>1770</v>
      </c>
      <c r="F92" s="47">
        <v>1770</v>
      </c>
      <c r="G92" s="47">
        <v>1770</v>
      </c>
    </row>
    <row r="93" spans="2:7" x14ac:dyDescent="0.25">
      <c r="B93" t="s">
        <v>807</v>
      </c>
      <c r="C93" t="s">
        <v>156</v>
      </c>
      <c r="D93" s="47">
        <v>16000</v>
      </c>
      <c r="E93" s="47">
        <v>8000</v>
      </c>
      <c r="F93" s="47">
        <v>16000</v>
      </c>
      <c r="G93" s="47">
        <v>8000</v>
      </c>
    </row>
    <row r="94" spans="2:7" x14ac:dyDescent="0.25">
      <c r="B94" t="s">
        <v>807</v>
      </c>
      <c r="C94" t="s">
        <v>161</v>
      </c>
      <c r="D94" s="47">
        <v>289.10000000000002</v>
      </c>
      <c r="E94" s="47">
        <v>28.91</v>
      </c>
      <c r="F94" s="47">
        <v>75.165999999999997</v>
      </c>
      <c r="G94" s="47">
        <v>11.564</v>
      </c>
    </row>
    <row r="95" spans="2:7" x14ac:dyDescent="0.25">
      <c r="B95" t="s">
        <v>807</v>
      </c>
      <c r="C95" t="s">
        <v>183</v>
      </c>
      <c r="D95" s="47">
        <v>225000</v>
      </c>
      <c r="E95" s="47">
        <v>211405</v>
      </c>
      <c r="F95" s="47">
        <v>211405</v>
      </c>
      <c r="G95" s="47">
        <v>0</v>
      </c>
    </row>
    <row r="96" spans="2:7" x14ac:dyDescent="0.25">
      <c r="B96" t="s">
        <v>807</v>
      </c>
      <c r="C96" t="s">
        <v>184</v>
      </c>
      <c r="D96" s="47">
        <v>3429.4</v>
      </c>
      <c r="E96" s="47">
        <v>2158</v>
      </c>
      <c r="F96" s="47">
        <v>2912</v>
      </c>
      <c r="G96" s="47">
        <v>2290.6</v>
      </c>
    </row>
    <row r="97" spans="2:7" x14ac:dyDescent="0.25">
      <c r="B97" t="s">
        <v>807</v>
      </c>
      <c r="C97" t="s">
        <v>185</v>
      </c>
      <c r="D97" s="47">
        <v>4917530.5600199997</v>
      </c>
      <c r="E97" s="47">
        <v>15714.060000000001</v>
      </c>
      <c r="F97" s="47">
        <v>18234.54</v>
      </c>
      <c r="G97" s="47">
        <v>0</v>
      </c>
    </row>
    <row r="98" spans="2:7" x14ac:dyDescent="0.25">
      <c r="B98" t="s">
        <v>807</v>
      </c>
      <c r="C98" t="s">
        <v>187</v>
      </c>
      <c r="D98" s="47">
        <v>11559000</v>
      </c>
      <c r="E98" s="47">
        <v>308000</v>
      </c>
      <c r="F98" s="47">
        <v>108000</v>
      </c>
      <c r="G98" s="47">
        <v>0</v>
      </c>
    </row>
    <row r="99" spans="2:7" x14ac:dyDescent="0.25">
      <c r="B99" t="s">
        <v>807</v>
      </c>
      <c r="C99" t="s">
        <v>188</v>
      </c>
      <c r="D99" s="47">
        <v>366273.83494799997</v>
      </c>
      <c r="E99" s="47">
        <v>306219.81494800001</v>
      </c>
      <c r="F99" s="47">
        <v>332075.81494800001</v>
      </c>
      <c r="G99" s="47">
        <v>260945.21494799998</v>
      </c>
    </row>
    <row r="100" spans="2:7" x14ac:dyDescent="0.25">
      <c r="B100" t="s">
        <v>807</v>
      </c>
      <c r="C100" t="s">
        <v>189</v>
      </c>
      <c r="D100" s="47">
        <v>8585.64</v>
      </c>
      <c r="E100" s="47">
        <v>4845.08</v>
      </c>
      <c r="F100" s="47">
        <v>8345.08</v>
      </c>
      <c r="G100" s="47">
        <v>0</v>
      </c>
    </row>
    <row r="101" spans="2:7" x14ac:dyDescent="0.25">
      <c r="B101" t="s">
        <v>807</v>
      </c>
      <c r="C101" t="s">
        <v>190</v>
      </c>
      <c r="D101" s="47">
        <v>83645.52439999998</v>
      </c>
      <c r="E101" s="47">
        <v>37427.679199999999</v>
      </c>
      <c r="F101" s="47">
        <v>62175.305999999997</v>
      </c>
      <c r="G101" s="47">
        <v>15519.815599999996</v>
      </c>
    </row>
    <row r="102" spans="2:7" x14ac:dyDescent="0.25">
      <c r="B102" t="s">
        <v>807</v>
      </c>
      <c r="C102" t="s">
        <v>191</v>
      </c>
      <c r="D102" s="47">
        <v>177583.38333333336</v>
      </c>
      <c r="E102" s="47">
        <v>152583.33333333334</v>
      </c>
      <c r="F102" s="47">
        <v>152583.33333333334</v>
      </c>
      <c r="G102" s="47">
        <v>19250</v>
      </c>
    </row>
    <row r="103" spans="2:7" x14ac:dyDescent="0.25">
      <c r="B103" t="s">
        <v>807</v>
      </c>
      <c r="C103" t="s">
        <v>203</v>
      </c>
      <c r="D103" s="47">
        <v>4000</v>
      </c>
      <c r="E103" s="47">
        <v>4000</v>
      </c>
      <c r="F103" s="47">
        <v>4000</v>
      </c>
      <c r="G103" s="47">
        <v>4000</v>
      </c>
    </row>
    <row r="104" spans="2:7" x14ac:dyDescent="0.25">
      <c r="B104" t="s">
        <v>807</v>
      </c>
      <c r="C104" t="s">
        <v>208</v>
      </c>
      <c r="D104" s="47">
        <v>4749.5</v>
      </c>
      <c r="E104" s="47">
        <v>1445.5</v>
      </c>
      <c r="F104" s="47">
        <v>1445.5</v>
      </c>
      <c r="G104" s="47">
        <v>0</v>
      </c>
    </row>
    <row r="105" spans="2:7" x14ac:dyDescent="0.25">
      <c r="B105" t="s">
        <v>807</v>
      </c>
      <c r="C105" t="s">
        <v>209</v>
      </c>
      <c r="D105" s="47">
        <v>22200</v>
      </c>
      <c r="E105" s="47">
        <v>3750</v>
      </c>
      <c r="F105" s="47">
        <v>14950</v>
      </c>
      <c r="G105" s="47">
        <v>0</v>
      </c>
    </row>
    <row r="106" spans="2:7" x14ac:dyDescent="0.25">
      <c r="B106" t="s">
        <v>807</v>
      </c>
      <c r="C106" t="s">
        <v>210</v>
      </c>
      <c r="D106" s="47">
        <v>6733.3333300000004</v>
      </c>
      <c r="E106" s="47">
        <v>6733.3333300000004</v>
      </c>
      <c r="F106" s="47">
        <v>6733.3333300000004</v>
      </c>
      <c r="G106" s="47">
        <v>0</v>
      </c>
    </row>
    <row r="107" spans="2:7" x14ac:dyDescent="0.25">
      <c r="B107" t="s">
        <v>807</v>
      </c>
      <c r="C107" t="s">
        <v>213</v>
      </c>
      <c r="D107" s="47">
        <v>0</v>
      </c>
      <c r="E107" s="47">
        <v>0</v>
      </c>
      <c r="F107" s="47">
        <v>0</v>
      </c>
      <c r="G107" s="47">
        <v>25400</v>
      </c>
    </row>
    <row r="108" spans="2:7" x14ac:dyDescent="0.25">
      <c r="B108" t="s">
        <v>807</v>
      </c>
      <c r="C108" t="s">
        <v>221</v>
      </c>
      <c r="D108" s="47">
        <v>0</v>
      </c>
      <c r="E108" s="47">
        <v>0</v>
      </c>
      <c r="F108" s="47">
        <v>0</v>
      </c>
      <c r="G108" s="47">
        <v>680000</v>
      </c>
    </row>
    <row r="109" spans="2:7" x14ac:dyDescent="0.25">
      <c r="B109" t="s">
        <v>807</v>
      </c>
      <c r="C109" t="s">
        <v>233</v>
      </c>
      <c r="D109" s="47">
        <v>184751.5</v>
      </c>
      <c r="E109" s="47">
        <v>141751.5</v>
      </c>
      <c r="F109" s="47">
        <v>141751.5</v>
      </c>
      <c r="G109" s="47">
        <v>141751.5</v>
      </c>
    </row>
    <row r="110" spans="2:7" x14ac:dyDescent="0.25">
      <c r="B110" t="s">
        <v>807</v>
      </c>
      <c r="C110" t="s">
        <v>239</v>
      </c>
      <c r="D110" s="47">
        <v>37500</v>
      </c>
      <c r="E110" s="47">
        <v>0</v>
      </c>
      <c r="F110" s="47">
        <v>37500</v>
      </c>
      <c r="G110" s="47">
        <v>0</v>
      </c>
    </row>
    <row r="111" spans="2:7" x14ac:dyDescent="0.25">
      <c r="B111" t="s">
        <v>807</v>
      </c>
      <c r="C111" t="s">
        <v>252</v>
      </c>
      <c r="D111" s="47">
        <v>1250</v>
      </c>
      <c r="E111" s="47">
        <v>1250</v>
      </c>
      <c r="F111" s="47">
        <v>1250</v>
      </c>
      <c r="G111" s="47">
        <v>1250</v>
      </c>
    </row>
    <row r="112" spans="2:7" x14ac:dyDescent="0.25">
      <c r="B112" t="s">
        <v>807</v>
      </c>
      <c r="C112" t="s">
        <v>254</v>
      </c>
      <c r="D112" s="47">
        <v>35200</v>
      </c>
      <c r="E112" s="47">
        <v>51200</v>
      </c>
      <c r="F112" s="47">
        <v>38400</v>
      </c>
      <c r="G112" s="47">
        <v>32000</v>
      </c>
    </row>
    <row r="113" spans="2:7" x14ac:dyDescent="0.25">
      <c r="B113" t="s">
        <v>807</v>
      </c>
      <c r="C113" t="s">
        <v>255</v>
      </c>
      <c r="D113" s="47">
        <v>109295.99998999998</v>
      </c>
      <c r="E113" s="47">
        <v>115881.99998999998</v>
      </c>
      <c r="F113" s="47">
        <v>121645.99998999998</v>
      </c>
      <c r="G113" s="47">
        <v>107447.99998999998</v>
      </c>
    </row>
    <row r="114" spans="2:7" x14ac:dyDescent="0.25">
      <c r="B114" t="s">
        <v>807</v>
      </c>
      <c r="C114" t="s">
        <v>268</v>
      </c>
      <c r="D114" s="47">
        <v>11823.009999999998</v>
      </c>
      <c r="E114" s="47">
        <v>8289.5</v>
      </c>
      <c r="F114" s="47">
        <v>7556.7199999999993</v>
      </c>
      <c r="G114" s="47">
        <v>6531.5950000000003</v>
      </c>
    </row>
    <row r="115" spans="2:7" x14ac:dyDescent="0.25">
      <c r="B115" t="s">
        <v>807</v>
      </c>
      <c r="C115" t="s">
        <v>269</v>
      </c>
      <c r="D115" s="47">
        <v>234818.18296849998</v>
      </c>
      <c r="E115" s="47">
        <v>65590.909091000009</v>
      </c>
      <c r="F115" s="47">
        <v>65590.909091000009</v>
      </c>
      <c r="G115" s="47">
        <v>0</v>
      </c>
    </row>
    <row r="116" spans="2:7" x14ac:dyDescent="0.25">
      <c r="B116" t="s">
        <v>807</v>
      </c>
      <c r="C116" t="s">
        <v>291</v>
      </c>
      <c r="D116" s="47">
        <v>1630000</v>
      </c>
      <c r="E116" s="47">
        <v>450000</v>
      </c>
      <c r="F116" s="47">
        <v>1255000</v>
      </c>
      <c r="G116" s="47">
        <v>450000</v>
      </c>
    </row>
    <row r="117" spans="2:7" x14ac:dyDescent="0.25">
      <c r="B117" t="s">
        <v>807</v>
      </c>
      <c r="C117" t="s">
        <v>303</v>
      </c>
      <c r="D117" s="47">
        <v>32226</v>
      </c>
      <c r="E117" s="47">
        <v>1974100</v>
      </c>
      <c r="F117" s="47">
        <v>32226</v>
      </c>
      <c r="G117" s="47">
        <v>32226</v>
      </c>
    </row>
    <row r="118" spans="2:7" x14ac:dyDescent="0.25">
      <c r="B118" t="s">
        <v>807</v>
      </c>
      <c r="C118" t="s">
        <v>310</v>
      </c>
      <c r="D118" s="47">
        <v>13500</v>
      </c>
      <c r="E118" s="47">
        <v>13500</v>
      </c>
      <c r="F118" s="47">
        <v>13500</v>
      </c>
      <c r="G118" s="47">
        <v>13500</v>
      </c>
    </row>
    <row r="119" spans="2:7" x14ac:dyDescent="0.25">
      <c r="B119" t="s">
        <v>807</v>
      </c>
      <c r="C119" t="s">
        <v>316</v>
      </c>
      <c r="D119" s="47">
        <v>500000</v>
      </c>
      <c r="E119" s="47">
        <v>0</v>
      </c>
      <c r="F119" s="47">
        <v>0</v>
      </c>
      <c r="G119" s="47">
        <v>0</v>
      </c>
    </row>
    <row r="120" spans="2:7" x14ac:dyDescent="0.25">
      <c r="B120" t="s">
        <v>807</v>
      </c>
      <c r="C120" t="s">
        <v>317</v>
      </c>
      <c r="D120" s="47">
        <v>110000</v>
      </c>
      <c r="E120" s="47">
        <v>97500</v>
      </c>
      <c r="F120" s="47">
        <v>242500</v>
      </c>
      <c r="G120" s="47">
        <v>0</v>
      </c>
    </row>
    <row r="121" spans="2:7" x14ac:dyDescent="0.25">
      <c r="B121" t="s">
        <v>807</v>
      </c>
      <c r="C121" t="s">
        <v>486</v>
      </c>
      <c r="D121" s="47">
        <v>3445000</v>
      </c>
      <c r="E121" s="47">
        <v>3445000</v>
      </c>
      <c r="F121" s="47">
        <v>3445000</v>
      </c>
      <c r="G121" s="47">
        <v>3445000</v>
      </c>
    </row>
    <row r="122" spans="2:7" x14ac:dyDescent="0.25">
      <c r="B122" t="s">
        <v>807</v>
      </c>
      <c r="C122" t="s">
        <v>324</v>
      </c>
      <c r="D122" s="47">
        <v>750150</v>
      </c>
      <c r="E122" s="47">
        <v>3309150</v>
      </c>
      <c r="F122" s="47">
        <v>550150</v>
      </c>
      <c r="G122" s="47">
        <v>550150</v>
      </c>
    </row>
    <row r="123" spans="2:7" x14ac:dyDescent="0.25">
      <c r="B123" t="s">
        <v>807</v>
      </c>
      <c r="C123" t="s">
        <v>331</v>
      </c>
      <c r="D123" s="47">
        <v>173641.61992000003</v>
      </c>
      <c r="E123" s="47">
        <v>63692.549999999996</v>
      </c>
      <c r="F123" s="47">
        <v>42424.709999999992</v>
      </c>
      <c r="G123" s="47">
        <v>22176.27</v>
      </c>
    </row>
    <row r="124" spans="2:7" x14ac:dyDescent="0.25">
      <c r="B124" t="s">
        <v>807</v>
      </c>
      <c r="C124" t="s">
        <v>336</v>
      </c>
      <c r="D124" s="47">
        <v>1409100</v>
      </c>
      <c r="E124" s="47">
        <v>5959100</v>
      </c>
      <c r="F124" s="47">
        <v>5959100</v>
      </c>
      <c r="G124" s="47">
        <v>1409100</v>
      </c>
    </row>
    <row r="125" spans="2:7" x14ac:dyDescent="0.25">
      <c r="B125" t="s">
        <v>807</v>
      </c>
      <c r="C125" t="s">
        <v>341</v>
      </c>
      <c r="D125" s="47">
        <v>497800</v>
      </c>
      <c r="E125" s="47">
        <v>97800</v>
      </c>
      <c r="F125" s="47">
        <v>97800</v>
      </c>
      <c r="G125" s="47">
        <v>1497800</v>
      </c>
    </row>
    <row r="126" spans="2:7" x14ac:dyDescent="0.25">
      <c r="B126" t="s">
        <v>807</v>
      </c>
      <c r="C126" t="s">
        <v>352</v>
      </c>
      <c r="D126" s="47">
        <v>0</v>
      </c>
      <c r="E126" s="47">
        <v>700000</v>
      </c>
      <c r="F126" s="47">
        <v>0</v>
      </c>
      <c r="G126" s="47">
        <v>0</v>
      </c>
    </row>
    <row r="127" spans="2:7" x14ac:dyDescent="0.25">
      <c r="B127" t="s">
        <v>807</v>
      </c>
      <c r="C127" t="s">
        <v>485</v>
      </c>
      <c r="D127" s="47">
        <v>20000</v>
      </c>
      <c r="E127" s="47">
        <v>30100</v>
      </c>
      <c r="F127" s="47">
        <v>110100</v>
      </c>
      <c r="G127" s="47">
        <v>2830765</v>
      </c>
    </row>
    <row r="128" spans="2:7" x14ac:dyDescent="0.25">
      <c r="B128" t="s">
        <v>807</v>
      </c>
      <c r="C128" t="s">
        <v>355</v>
      </c>
      <c r="D128" s="47">
        <v>0</v>
      </c>
      <c r="E128" s="47">
        <v>0</v>
      </c>
      <c r="F128" s="47">
        <v>0</v>
      </c>
      <c r="G128" s="47">
        <v>264000</v>
      </c>
    </row>
    <row r="129" spans="2:7" x14ac:dyDescent="0.25">
      <c r="B129" t="s">
        <v>807</v>
      </c>
      <c r="C129" t="s">
        <v>362</v>
      </c>
      <c r="D129" s="47">
        <v>100000</v>
      </c>
      <c r="E129" s="47">
        <v>0</v>
      </c>
      <c r="F129" s="47">
        <v>0</v>
      </c>
      <c r="G129" s="47">
        <v>0</v>
      </c>
    </row>
    <row r="130" spans="2:7" x14ac:dyDescent="0.25">
      <c r="B130" t="s">
        <v>807</v>
      </c>
      <c r="C130" t="s">
        <v>364</v>
      </c>
      <c r="D130" s="47">
        <v>40000</v>
      </c>
      <c r="E130" s="47">
        <v>0</v>
      </c>
      <c r="F130" s="47">
        <v>0</v>
      </c>
      <c r="G130" s="47">
        <v>0</v>
      </c>
    </row>
    <row r="131" spans="2:7" x14ac:dyDescent="0.25">
      <c r="C131" t="s">
        <v>370</v>
      </c>
      <c r="D131" s="47">
        <v>103004.5454</v>
      </c>
      <c r="E131" s="47">
        <v>101804.5454</v>
      </c>
      <c r="F131" s="47">
        <v>103004.5454</v>
      </c>
      <c r="G131" s="47">
        <v>91986.363599999997</v>
      </c>
    </row>
    <row r="132" spans="2:7" x14ac:dyDescent="0.25">
      <c r="C132" t="s">
        <v>798</v>
      </c>
      <c r="D132" s="47">
        <v>28342923.40116284</v>
      </c>
      <c r="E132" s="47">
        <v>20039270.745252334</v>
      </c>
      <c r="F132" s="47">
        <v>14726791.908910334</v>
      </c>
      <c r="G132" s="47">
        <v>13118923.995358001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PACC - SNCC.F.053</vt:lpstr>
      <vt:lpstr>PACC - SNCC.F.053 (3)</vt:lpstr>
      <vt:lpstr>PACC - SNCC.F.053 (4)</vt:lpstr>
      <vt:lpstr>Sheet1</vt:lpstr>
      <vt:lpstr>'PACC - SNCC.F.053 (3)'!Print_Area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Carlos Perez</cp:lastModifiedBy>
  <cp:lastPrinted>2015-10-01T13:51:58Z</cp:lastPrinted>
  <dcterms:created xsi:type="dcterms:W3CDTF">2010-12-13T15:49:00Z</dcterms:created>
  <dcterms:modified xsi:type="dcterms:W3CDTF">2015-10-01T13:52:03Z</dcterms:modified>
</cp:coreProperties>
</file>