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jennifer_gomez\Desktop\"/>
    </mc:Choice>
  </mc:AlternateContent>
  <xr:revisionPtr revIDLastSave="0" documentId="8_{5B0BA42F-D7EB-4A5F-BF12-3AF4AF802DFF}" xr6:coauthVersionLast="45" xr6:coauthVersionMax="45" xr10:uidLastSave="{00000000-0000-0000-0000-000000000000}"/>
  <bookViews>
    <workbookView xWindow="-120" yWindow="-120" windowWidth="29040" windowHeight="15840" xr2:uid="{DA6083C3-C7CE-48F7-BC1F-C2E875E2829D}"/>
  </bookViews>
  <sheets>
    <sheet name="POA TSS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K27" i="1" s="1"/>
  <c r="K28" i="1" l="1"/>
  <c r="K31" i="1" s="1"/>
  <c r="K34" i="1" s="1"/>
</calcChain>
</file>

<file path=xl/sharedStrings.xml><?xml version="1.0" encoding="utf-8"?>
<sst xmlns="http://schemas.openxmlformats.org/spreadsheetml/2006/main" count="201" uniqueCount="121">
  <si>
    <t>PLAN OPERATIVO ANUAL 2019</t>
  </si>
  <si>
    <t>INSTITUCIÓN:</t>
  </si>
  <si>
    <t>PLAN ESTRATEGICO DEL SISTEMA DOMINICANO DE SEGURIDAD SOCIAL</t>
  </si>
  <si>
    <t>LINEAMIENTO ESTRATEGICO SDSS 2014-2018</t>
  </si>
  <si>
    <t>Plan de Acción</t>
  </si>
  <si>
    <t>Actividad del PE</t>
  </si>
  <si>
    <t>ACTIVIDADES REALIZADAS</t>
  </si>
  <si>
    <t>Fecha Inicio PE</t>
  </si>
  <si>
    <t>Fecha Fin PE</t>
  </si>
  <si>
    <t>Iniciativa Institucional</t>
  </si>
  <si>
    <t>Descripción</t>
  </si>
  <si>
    <t>Meta del POA (cantidad o %)</t>
  </si>
  <si>
    <t>Avance Meta POA</t>
  </si>
  <si>
    <t>Resultado Esperado</t>
  </si>
  <si>
    <t>Fecha Inicio POA</t>
  </si>
  <si>
    <t>Fecha Fin POA</t>
  </si>
  <si>
    <t>Presupuesto a Ejecutar</t>
  </si>
  <si>
    <t>Presupuesto en RD$ Ejecutado</t>
  </si>
  <si>
    <t>OBSERVACIONES</t>
  </si>
  <si>
    <t>LINEAMIENTO ESTRATEGICO PE- TSS 2016-2020</t>
  </si>
  <si>
    <t>AMENAZA DIAGNOSTICO FODA TSS 2016-2020</t>
  </si>
  <si>
    <t>DEBILIDAD DIAGNOSTICO FODA TSS 2016-2020</t>
  </si>
  <si>
    <t>5. Fortalcer la institucionalidad, gobernanza e integralidad del Sistema</t>
  </si>
  <si>
    <t>5.a.1. Fortalecer el rol de la TSS mediante el establecimiento de su personería jurídica y autonomía financiera para mejorar su capacidad</t>
  </si>
  <si>
    <t>1. Elaborar y remitir anteproyecto de ley relativo a instuir la personería jurídica, autonomía financiera y fortalecimiento de los procedimientos legales</t>
  </si>
  <si>
    <t>1. Remisión de propuesta de anteproyecto de ley (2014 a la fecha)</t>
  </si>
  <si>
    <t xml:space="preserve">Gerencia </t>
  </si>
  <si>
    <t>Propuesta de Modificación de Ley</t>
  </si>
  <si>
    <t>Seguimiento y análisis continuo de propuesta de modificación de ley para el fortalecimientos de la Tesorería de la Seguridad Social y el Sistema Dominicano de Seguridad Social</t>
  </si>
  <si>
    <t>Autonomía Financiera y Personería Jurídica, para contar con los recursos necesarios para hacer más eficientes sus operaciones, así como la suficiente fortaleza legal para aplicar procedimientos efectivos para contrarrestar la evasión, omisión, elusión y morosidad.</t>
  </si>
  <si>
    <t>enero</t>
  </si>
  <si>
    <t>diciembre</t>
  </si>
  <si>
    <t xml:space="preserve">Fortalecer la institucionalidad con el propósito de incrementar su eficiencia y eficacia. </t>
  </si>
  <si>
    <t>No cumplimiento de nuestras obligaciones por fuerza mayor</t>
  </si>
  <si>
    <t>Carencia de Personería Juridica, Autonomia Financiera y fortalecimiento de los procedimientos legales</t>
  </si>
  <si>
    <t>3. Realizar las adecuaciones internas de la estructura organizacional en  base a las modificaciones planteadas en el anteproyecto de presupuesto de ley.</t>
  </si>
  <si>
    <t>2. Elaboración de propuestas de manuales acorde a la propuesta de modificación de ley presentada (2014 a la fecha)</t>
  </si>
  <si>
    <t>3. Asegurar la sostenibilidad, eficiencia y transparencia financiera del Sistema</t>
  </si>
  <si>
    <t>3.b.1. Afianzar los mecanismos vigentes relativos a la afiliación, recaudación y fiscalización del Sistema / 3.b.1.1. Ajuste de la plataforma técnica y operativa de las entidades involucradas en el proceso de afiliación</t>
  </si>
  <si>
    <t>Dirección de Tecnología y Comunicaciones</t>
  </si>
  <si>
    <t>Documentación del SUIR</t>
  </si>
  <si>
    <t>Documentación requerida para registro de derecho de propiedad intelectual, que garantice la administración de la plataforma del Sistema Unico de Información y Recaudo</t>
  </si>
  <si>
    <t>Documentación y registros de derecho de los macro procesos. Seguridad de la Información</t>
  </si>
  <si>
    <t>Contratacion de personal</t>
  </si>
  <si>
    <t xml:space="preserve">Requiere la contratación de personal de DTIC para completar la estrutura operativa de desarrollo </t>
  </si>
  <si>
    <t>Fortalecer la infraestructura de sistemas de información, la evolución tecnológica acorde con los requerimientos de los servicios y demanda.</t>
  </si>
  <si>
    <t>Riesgo de incurrir en violación de leyes de derecho de autor por la presión de mantener suir operando de manera optima y conforme a crecimiento de la demanda</t>
  </si>
  <si>
    <t>Limitación presupuestaria</t>
  </si>
  <si>
    <t>Reingeniería del módulo de seguridad del SUIR</t>
  </si>
  <si>
    <t>Nuevo módulo de seguridad del SUIR para acceder al Sistema los empleadores, colaboradores y usuarios en general</t>
  </si>
  <si>
    <t>3.b.2 Reducir los niveles de evasión, elusión y mora</t>
  </si>
  <si>
    <t xml:space="preserve">1. Elaborar un estudio para determinar los niveles de omisión y evasión, y propuesta para implementar un monitoreo continuo de estos indicadores. </t>
  </si>
  <si>
    <t>1. Consultoria externa, cooperación BID, para el Diseño Departamento de Inteligencia Recaudatoria – Contractual de Productos y Servicios Externos (PEC)</t>
  </si>
  <si>
    <t>Dirección de Planificación y Desarrollo / Dirección de Supervisión y Auditoria</t>
  </si>
  <si>
    <t>Unidad de Inteligencia de Recaudatoria</t>
  </si>
  <si>
    <t>A fin de hacer más eficiente la detección de la evasión,  elusión y omisión para poder cumplir con las metas trazadas en los planes estratégicos tanto del Consejo de Seguridad Social (CNSS) como de la TSS misma, se requiere la creación de un Departamento de Inteligencia Recaudatoria dotado de personal altamente calificado y herramientas tecnológicas de minería de datos, que permitan identificar patrones de conducta de empleadores, estableciendo comparaciones dentro de un mismo sector económico y región geográfica que permitan establecer indicadores precisos, de manera predictiva, donde, de qué manera y en qué proporción se produce la evasión y la elusión. 
De igual forma, con el cruce de información y explotación de otras bases de datos de instituciones se podrían establecer de manera precisa, las regiones y sectores económicos de producción donde y en qué magnitud relevante se produce la omisión para identificar los empleadores que todavía permanecen omisos en el Sistema en perjuicio de sus trabajadores y dependientes.</t>
  </si>
  <si>
    <t xml:space="preserve">Disponer de una unidad de inteligencias (contratación de personal y adquisición de software) para el estudio de los registros, </t>
  </si>
  <si>
    <t>Fortalecer un sistema de información consolidado sobre los resultados del sistema administrado y su difusión.</t>
  </si>
  <si>
    <t>Falta de control de las omisiones y evasiones que podrian dar traste con el equilibrio financiero del sistema</t>
  </si>
  <si>
    <t>2. Hacer censo para identificar y registrar los empleadores omisos.</t>
  </si>
  <si>
    <t xml:space="preserve">2. Gestiones de obtenición de otras bases de datos para cruce de información (ONE) sin éxito. </t>
  </si>
  <si>
    <t xml:space="preserve">3. Diseñar y ejecutar un proceso permanente para reducir la evasión y elusión, en base a los resultados obtenidos en el estudio. </t>
  </si>
  <si>
    <t>1. Mejoras en las políticas de seguridad social y los incentivos a la formalidad. Elaboración de  Estrategia de monitoreo para la reducción de evasión y elusión a la Seguridad Social (20-10-2017 / BID)</t>
  </si>
  <si>
    <t>Oficina virtual de atención ciudadana</t>
  </si>
  <si>
    <t>Oficina virtual donde el ciudadano trabajador(a) podrá verificar su relación obrero-patronal, de ARS y otros elementos importantes de su afiliación al SDSS</t>
  </si>
  <si>
    <t>Mejorar la gestión recaudadora facilitando el cumplimiento de las obligaciones, promoviendo la inclusión y formalización de las empresas, y contribuyendo al financiamiento del Sistema.</t>
  </si>
  <si>
    <t>Presencia insuficiente a nivel nacional</t>
  </si>
  <si>
    <t>APP Móvil TSS</t>
  </si>
  <si>
    <t>Aplicación móvil iOS y Android para uso de empleadores</t>
  </si>
  <si>
    <t>Aplicación móvil para sistemas operativos iOS y Android donde el empleador podrá realizar una serie de operaciones que actualmente hace a través del SUIR</t>
  </si>
  <si>
    <t>Automatización del proceso de Cobros compulsivos</t>
  </si>
  <si>
    <t xml:space="preserve">Dirección Administrativa </t>
  </si>
  <si>
    <t>Acercamiento de las Oficinas de Servicio TSS a la población</t>
  </si>
  <si>
    <t>Apertura de Oficinas Regionales. Disponer de centros de asistencia al empleador a nivel regional que permitan el acercamiento a los ciudadanos para la solicitud de los servicios prestados por la TSS</t>
  </si>
  <si>
    <t>5.c.1. Consolidar el fortalecimiento institucional de las entidades públicas del Sistema</t>
  </si>
  <si>
    <t>3. Ejecutar un Plan de Fortalecimiento técnico y operativo</t>
  </si>
  <si>
    <t>1. Plan de detección de necesidades de capacitación /2019</t>
  </si>
  <si>
    <t>Dirección de Recursos Humanos</t>
  </si>
  <si>
    <t>Fortalecimiento de capacidades de los colaboradores</t>
  </si>
  <si>
    <t>Fortalecer y  mantener un programa de capacitación para actualizar y/o adquirir nuevos conocimientos y destrezas de acuerdo a las competencias requeridas por los colaboradores para el buen funcionamiento de la Institución</t>
  </si>
  <si>
    <t>Dotar al personal de los conocimientos requeridos para el desarrollo de sus funciones de acuerdo al Plan de Detección de Necesidad de Capacitación</t>
  </si>
  <si>
    <t>Desarrollar modernas políticas de gestión humana, potenciando sus capacidades, mejorando el clima y salud laboral en la organización</t>
  </si>
  <si>
    <t>Alta rotación de personal critico</t>
  </si>
  <si>
    <t>Carencia de personal requerido</t>
  </si>
  <si>
    <t>4. Lograr y/o mantener la certificación de la última versión de la Norma ISO 9001</t>
  </si>
  <si>
    <t>1. Certificación ISO 9001:2015 por 3 años / 2017</t>
  </si>
  <si>
    <t xml:space="preserve">Dirección de Planificación y Desarrollo  </t>
  </si>
  <si>
    <t>Implementación y mejoramiento continuo de buenas prácticas sustentadas en éstandares de Calidad</t>
  </si>
  <si>
    <t>Consolidar el fortalecimiento institucional a traves de implementación de buenas practicas y mejoramiento continuo, garantizando el cumplimiento de las normas jurídicas, el mojoramiento de los procesos de nuestro Sistema de Gestión de Calidad y Seguridad de la Información, el manejo confidencial, la integridad y disponibilidad de la información.</t>
  </si>
  <si>
    <t xml:space="preserve">Matenimiento de Certificación ISO 9001: 2015, para garantizar la satisfacción de nuestras partes interesdas, mediante el uso de una plataforma tecnológica eficiente y un capital humano competente. </t>
  </si>
  <si>
    <t>Creación de Infraestructuras operativas para satisfacer las necesidades actuales</t>
  </si>
  <si>
    <t>Crear las estructuras necesarias y contratar el personal requerido para dar respuesta a la demanda de servicios y operaciones actuales en la TSS</t>
  </si>
  <si>
    <t>Estructura completada acorde a la demanda actual. Area de Seguridad / Area de Comunicación / Areas de servicio (incluyendo Centro de Llamadas) / Auditores, entre otro vacantes de las areas sustantivas y de apoyo requeridas acorde a la carga y tareas de las mismas</t>
  </si>
  <si>
    <t>Carencia de personal tecnico para satisfaccer la demanda de requerimientos actual</t>
  </si>
  <si>
    <t>Mantenimiento de Plataforma SUIR en operaciones</t>
  </si>
  <si>
    <t>Matener y garantizar las operaciones del SUIR bajo los niveles de seguridad e infraestructura acorde a la demanda</t>
  </si>
  <si>
    <t>Disponibilidad del SUIR</t>
  </si>
  <si>
    <t>Contenmpla programas de informatica, licencias y mantenimientos operativos. No incluye personal técnico y servicios no personales (electricidad y comunicaciones)</t>
  </si>
  <si>
    <t>Sub total</t>
  </si>
  <si>
    <t>SUMA</t>
  </si>
  <si>
    <t xml:space="preserve"> Consolidado gastos  no personales </t>
  </si>
  <si>
    <t>Gastos servicios personales</t>
  </si>
  <si>
    <t>Materiales y suministros</t>
  </si>
  <si>
    <t xml:space="preserve">Total General </t>
  </si>
  <si>
    <t>TOTAL PRESUPUESTO MINIMO REQUERIDO PARA OPERAR TSS</t>
  </si>
  <si>
    <t>COOPERACION NO REEMBOLSABLE</t>
  </si>
  <si>
    <t xml:space="preserve">Apertura de 03 oficinas regionales  (La Romana / Samaná / San Francisco) / Stand modulares TSS </t>
  </si>
  <si>
    <t>No contempla. Gestión gerencial</t>
  </si>
  <si>
    <t xml:space="preserve">Dirección de Planificación y Desarrollo </t>
  </si>
  <si>
    <t xml:space="preserve">Proyecto de continuidad de negocio </t>
  </si>
  <si>
    <t>Crear la cultura de Continuidad de Negocio y establecer un plan logístico para la práctica de cómo una organización debe recuperar y restaurar sus funciones críticas parcial o totalmente interrumpidas dentro de un tiempo predeterminado después de una interrupción no deseada o desastre. En los Estados Unidos, las entidades gubernamentales se refieren al proceso como planificación de continuación de operaciones</t>
  </si>
  <si>
    <t xml:space="preserve">Proyecto de módulo de cobros </t>
  </si>
  <si>
    <t>Dirección de Asistencia al Empleador</t>
  </si>
  <si>
    <t xml:space="preserve">2do año de Proyecto de continuidad de negocio /  Tecnologias de la Información </t>
  </si>
  <si>
    <t>Sujeto a Disponibilidad Presuestaria por Modificacion de la Ley.</t>
  </si>
  <si>
    <t>Participación en PUNTO GOB Santiago</t>
  </si>
  <si>
    <t>Contar con presencia en el centro de Servicio Punto Gob Santiago, ofreciendo nuestros servicios principales</t>
  </si>
  <si>
    <t>Área</t>
  </si>
  <si>
    <t>PLAN OPERATIVO INSTITUCIONAL 2020</t>
  </si>
  <si>
    <t>Fecha Actualización:  2020</t>
  </si>
  <si>
    <t xml:space="preserve"> POA  VINCULADO AL PLAN ESTRATÉGICO TSS 2016-2021 Y PLAN ESTRATÉGICO DEL SDSS 2014-2018 (extendido por resoluciones del CNSS)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</si>
</sst>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x14ac:knownFonts="1">
    <font>
      <sz val="10"/>
      <name val="Arial"/>
    </font>
    <font>
      <b/>
      <sz val="12"/>
      <color indexed="8"/>
      <name val="Times New Roman"/>
      <family val="1"/>
    </font>
    <font>
      <sz val="11"/>
      <color theme="1"/>
      <name val="Times New Roman"/>
      <family val="1"/>
    </font>
    <font>
      <b/>
      <sz val="16"/>
      <color theme="0"/>
      <name val="Times New Roman"/>
      <family val="1"/>
    </font>
    <font>
      <b/>
      <sz val="12"/>
      <color indexed="9"/>
      <name val="Times New Roman"/>
      <family val="1"/>
    </font>
    <font>
      <b/>
      <sz val="12"/>
      <color theme="0"/>
      <name val="Times New Roman"/>
      <family val="1"/>
    </font>
    <font>
      <sz val="12"/>
      <name val="Times New Roman"/>
      <family val="1"/>
    </font>
    <font>
      <sz val="10"/>
      <name val="Arial"/>
      <family val="2"/>
    </font>
    <font>
      <b/>
      <sz val="20"/>
      <color indexed="8"/>
      <name val="Times New Roman"/>
      <family val="1"/>
    </font>
    <font>
      <sz val="12"/>
      <color theme="1"/>
      <name val="Times New Roman"/>
      <family val="1"/>
    </font>
    <font>
      <sz val="10"/>
      <color theme="1"/>
      <name val="Times New Roman"/>
      <family val="1"/>
    </font>
    <font>
      <sz val="10"/>
      <color theme="0"/>
      <name val="Times New Roman"/>
      <family val="1"/>
    </font>
    <font>
      <b/>
      <sz val="14"/>
      <color theme="0"/>
      <name val="Times New Roman"/>
      <family val="1"/>
    </font>
    <font>
      <sz val="12"/>
      <color theme="0"/>
      <name val="Times New Roman"/>
      <family val="1"/>
    </font>
    <font>
      <b/>
      <sz val="11"/>
      <color indexed="8"/>
      <name val="Times New Roman"/>
      <family val="1"/>
    </font>
    <font>
      <sz val="10"/>
      <name val="Times New Roman"/>
      <family val="1"/>
    </font>
    <font>
      <b/>
      <sz val="10"/>
      <name val="Times New Roman"/>
      <family val="1"/>
    </font>
    <font>
      <b/>
      <sz val="12"/>
      <name val="Times New Roman"/>
      <family val="1"/>
    </font>
  </fonts>
  <fills count="10">
    <fill>
      <patternFill patternType="none"/>
    </fill>
    <fill>
      <patternFill patternType="gray125"/>
    </fill>
    <fill>
      <patternFill patternType="solid">
        <fgColor rgb="FF002060"/>
        <bgColor indexed="64"/>
      </patternFill>
    </fill>
    <fill>
      <patternFill patternType="solid">
        <fgColor indexed="57"/>
        <bgColor indexed="64"/>
      </patternFill>
    </fill>
    <fill>
      <patternFill patternType="solid">
        <fgColor rgb="FF00B050"/>
        <bgColor indexed="64"/>
      </patternFill>
    </fill>
    <fill>
      <patternFill patternType="solid">
        <fgColor theme="9"/>
        <bgColor indexed="64"/>
      </patternFill>
    </fill>
    <fill>
      <patternFill patternType="solid">
        <fgColor indexed="42"/>
        <bgColor indexed="64"/>
      </patternFill>
    </fill>
    <fill>
      <patternFill patternType="solid">
        <fgColor theme="8"/>
        <bgColor indexed="64"/>
      </patternFill>
    </fill>
    <fill>
      <patternFill patternType="solid">
        <fgColor theme="9" tint="0.79998168889431442"/>
        <bgColor indexed="64"/>
      </patternFill>
    </fill>
    <fill>
      <patternFill patternType="solid">
        <fgColor theme="6"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7" fillId="0" borderId="0" applyFont="0" applyFill="0" applyBorder="0" applyAlignment="0" applyProtection="0"/>
    <xf numFmtId="43" fontId="7" fillId="0" borderId="0" applyFont="0" applyFill="0" applyBorder="0" applyAlignment="0" applyProtection="0"/>
  </cellStyleXfs>
  <cellXfs count="110">
    <xf numFmtId="0" fontId="0" fillId="0" borderId="0" xfId="0"/>
    <xf numFmtId="0" fontId="1" fillId="0" borderId="0" xfId="0" applyFont="1"/>
    <xf numFmtId="0" fontId="2" fillId="0" borderId="0" xfId="0" applyFont="1"/>
    <xf numFmtId="0" fontId="3" fillId="2" borderId="0" xfId="0" applyFont="1" applyFill="1" applyAlignment="1">
      <alignment horizontal="center" vertical="center"/>
    </xf>
    <xf numFmtId="0" fontId="5" fillId="4" borderId="0" xfId="0" applyFont="1" applyFill="1" applyBorder="1" applyAlignment="1">
      <alignment horizontal="center"/>
    </xf>
    <xf numFmtId="0" fontId="1" fillId="5"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 fillId="0" borderId="0" xfId="0" applyFont="1" applyAlignment="1">
      <alignment wrapText="1"/>
    </xf>
    <xf numFmtId="0" fontId="6" fillId="6" borderId="9" xfId="0" applyFont="1" applyFill="1" applyBorder="1" applyAlignment="1">
      <alignment vertical="center" wrapText="1"/>
    </xf>
    <xf numFmtId="0" fontId="6" fillId="6" borderId="9" xfId="0" applyFont="1" applyFill="1" applyBorder="1" applyAlignment="1">
      <alignment horizontal="left" vertical="center" wrapText="1"/>
    </xf>
    <xf numFmtId="0" fontId="6" fillId="8" borderId="9"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8" borderId="6" xfId="0" applyFont="1" applyFill="1" applyBorder="1" applyAlignment="1">
      <alignment vertical="center" wrapText="1"/>
    </xf>
    <xf numFmtId="0" fontId="6" fillId="8" borderId="6" xfId="0" applyFont="1" applyFill="1" applyBorder="1" applyAlignment="1">
      <alignment horizontal="center" vertical="center" wrapText="1"/>
    </xf>
    <xf numFmtId="0" fontId="6" fillId="8" borderId="9" xfId="0" applyFont="1" applyFill="1" applyBorder="1" applyAlignment="1">
      <alignment horizontal="center" vertical="center" wrapText="1"/>
    </xf>
    <xf numFmtId="9" fontId="6" fillId="8"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7" fontId="6" fillId="6" borderId="9"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left" vertical="center" wrapText="1"/>
    </xf>
    <xf numFmtId="9" fontId="6" fillId="0" borderId="10" xfId="0" applyNumberFormat="1" applyFont="1" applyFill="1" applyBorder="1" applyAlignment="1">
      <alignment horizontal="center" vertical="center" wrapText="1"/>
    </xf>
    <xf numFmtId="44" fontId="6" fillId="0" borderId="10" xfId="1"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9" fontId="6" fillId="0" borderId="9" xfId="0" applyNumberFormat="1" applyFont="1" applyFill="1" applyBorder="1" applyAlignment="1">
      <alignment horizontal="center" vertical="center" wrapText="1"/>
    </xf>
    <xf numFmtId="44" fontId="6" fillId="0" borderId="9" xfId="1" applyFont="1" applyFill="1" applyBorder="1" applyAlignment="1">
      <alignment horizontal="center" vertical="center" wrapText="1"/>
    </xf>
    <xf numFmtId="0" fontId="6" fillId="0" borderId="6" xfId="0" applyFont="1" applyFill="1" applyBorder="1" applyAlignment="1">
      <alignment vertical="center" wrapText="1"/>
    </xf>
    <xf numFmtId="0" fontId="6" fillId="8" borderId="10" xfId="0" applyFont="1" applyFill="1" applyBorder="1" applyAlignment="1">
      <alignment horizontal="center" vertical="center" wrapText="1"/>
    </xf>
    <xf numFmtId="44" fontId="6" fillId="8" borderId="9" xfId="1" applyFont="1" applyFill="1" applyBorder="1" applyAlignment="1">
      <alignment horizontal="center" vertical="center" wrapText="1"/>
    </xf>
    <xf numFmtId="0" fontId="8" fillId="9" borderId="9" xfId="0" applyFont="1" applyFill="1" applyBorder="1" applyAlignment="1">
      <alignment vertical="top" wrapText="1"/>
    </xf>
    <xf numFmtId="9" fontId="2" fillId="9" borderId="9" xfId="0" applyNumberFormat="1" applyFont="1" applyFill="1" applyBorder="1" applyAlignment="1">
      <alignment horizontal="center" vertical="top"/>
    </xf>
    <xf numFmtId="0" fontId="9" fillId="9" borderId="9" xfId="0" applyFont="1" applyFill="1" applyBorder="1" applyAlignment="1">
      <alignment vertical="top" wrapText="1"/>
    </xf>
    <xf numFmtId="0" fontId="9" fillId="9" borderId="9" xfId="0" applyFont="1" applyFill="1" applyBorder="1" applyAlignment="1">
      <alignment horizontal="center" vertical="top"/>
    </xf>
    <xf numFmtId="0" fontId="9" fillId="9" borderId="1" xfId="0" applyFont="1" applyFill="1" applyBorder="1" applyAlignment="1">
      <alignment horizontal="center" vertical="top"/>
    </xf>
    <xf numFmtId="0" fontId="10" fillId="0" borderId="12" xfId="0" applyFont="1" applyFill="1" applyBorder="1" applyAlignment="1">
      <alignment vertical="top"/>
    </xf>
    <xf numFmtId="0" fontId="3" fillId="2" borderId="12" xfId="0" applyFont="1" applyFill="1" applyBorder="1" applyAlignment="1">
      <alignment horizontal="left" vertical="center" wrapText="1"/>
    </xf>
    <xf numFmtId="3" fontId="11" fillId="2" borderId="12" xfId="0" applyNumberFormat="1" applyFont="1" applyFill="1" applyBorder="1" applyAlignment="1">
      <alignment horizontal="center" vertical="center"/>
    </xf>
    <xf numFmtId="9" fontId="11" fillId="2" borderId="12" xfId="0" applyNumberFormat="1" applyFont="1" applyFill="1" applyBorder="1" applyAlignment="1">
      <alignment horizontal="center" vertical="center"/>
    </xf>
    <xf numFmtId="0" fontId="11" fillId="2" borderId="12" xfId="0" applyFont="1" applyFill="1" applyBorder="1" applyAlignment="1">
      <alignment horizontal="justify" vertical="center" wrapText="1"/>
    </xf>
    <xf numFmtId="0" fontId="11" fillId="2" borderId="12" xfId="0" applyFont="1" applyFill="1" applyBorder="1" applyAlignment="1">
      <alignment horizontal="center" vertical="center"/>
    </xf>
    <xf numFmtId="4" fontId="12" fillId="2" borderId="13" xfId="2" applyNumberFormat="1" applyFont="1" applyFill="1" applyBorder="1" applyAlignment="1">
      <alignment horizontal="center" vertical="center"/>
    </xf>
    <xf numFmtId="44" fontId="13" fillId="2" borderId="12" xfId="1" applyFont="1" applyFill="1" applyBorder="1" applyAlignment="1">
      <alignment horizontal="center" vertical="center"/>
    </xf>
    <xf numFmtId="0" fontId="11" fillId="2" borderId="13" xfId="0" applyFont="1" applyFill="1" applyBorder="1" applyAlignment="1">
      <alignment horizontal="center" vertical="center"/>
    </xf>
    <xf numFmtId="0" fontId="14" fillId="9" borderId="9" xfId="0" applyFont="1" applyFill="1" applyBorder="1" applyAlignment="1">
      <alignment vertical="top" wrapText="1"/>
    </xf>
    <xf numFmtId="0" fontId="15" fillId="0" borderId="12" xfId="0" applyFont="1" applyFill="1" applyBorder="1" applyAlignment="1">
      <alignment vertical="top" wrapText="1"/>
    </xf>
    <xf numFmtId="0" fontId="15" fillId="0" borderId="12" xfId="0" applyFont="1" applyFill="1" applyBorder="1" applyAlignment="1">
      <alignment horizontal="center" vertical="center"/>
    </xf>
    <xf numFmtId="9" fontId="15" fillId="0" borderId="12" xfId="0" applyNumberFormat="1" applyFont="1" applyFill="1" applyBorder="1" applyAlignment="1">
      <alignment horizontal="center" vertical="center"/>
    </xf>
    <xf numFmtId="0" fontId="15" fillId="0" borderId="5" xfId="0" applyFont="1" applyFill="1" applyBorder="1" applyAlignment="1">
      <alignment horizontal="center" vertical="center"/>
    </xf>
    <xf numFmtId="4" fontId="16" fillId="0" borderId="14" xfId="0" applyNumberFormat="1" applyFont="1" applyFill="1" applyBorder="1" applyAlignment="1">
      <alignment horizontal="right" vertical="center"/>
    </xf>
    <xf numFmtId="4" fontId="16" fillId="0" borderId="12" xfId="0" applyNumberFormat="1" applyFont="1" applyFill="1" applyBorder="1" applyAlignment="1">
      <alignment horizontal="right" vertical="center"/>
    </xf>
    <xf numFmtId="0" fontId="15" fillId="0" borderId="12" xfId="0" applyFont="1" applyFill="1" applyBorder="1" applyAlignment="1">
      <alignment horizontal="justify" vertical="top"/>
    </xf>
    <xf numFmtId="0" fontId="10" fillId="0" borderId="15" xfId="0" applyFont="1" applyFill="1" applyBorder="1" applyAlignment="1">
      <alignment vertical="top"/>
    </xf>
    <xf numFmtId="0" fontId="3" fillId="2" borderId="16" xfId="0" applyFont="1" applyFill="1" applyBorder="1" applyAlignment="1">
      <alignment vertical="top" wrapText="1"/>
    </xf>
    <xf numFmtId="0" fontId="11" fillId="2" borderId="17" xfId="0" applyFont="1" applyFill="1" applyBorder="1" applyAlignment="1">
      <alignment vertical="top" wrapText="1"/>
    </xf>
    <xf numFmtId="0" fontId="11" fillId="2" borderId="17" xfId="0" applyFont="1" applyFill="1" applyBorder="1" applyAlignment="1">
      <alignment horizontal="center" vertical="center"/>
    </xf>
    <xf numFmtId="9" fontId="11" fillId="2" borderId="17" xfId="0" applyNumberFormat="1" applyFont="1" applyFill="1" applyBorder="1" applyAlignment="1">
      <alignment horizontal="center" vertical="center"/>
    </xf>
    <xf numFmtId="0" fontId="11" fillId="2" borderId="18" xfId="0" applyFont="1" applyFill="1" applyBorder="1" applyAlignment="1">
      <alignment horizontal="center" vertical="center"/>
    </xf>
    <xf numFmtId="44" fontId="12" fillId="2" borderId="8" xfId="1" applyFont="1" applyFill="1" applyBorder="1" applyAlignment="1">
      <alignment horizontal="right" vertical="center"/>
    </xf>
    <xf numFmtId="4" fontId="12" fillId="2" borderId="8" xfId="0" applyNumberFormat="1" applyFont="1" applyFill="1" applyBorder="1" applyAlignment="1">
      <alignment horizontal="right" vertical="center"/>
    </xf>
    <xf numFmtId="0" fontId="9" fillId="0" borderId="0" xfId="0" applyFont="1"/>
    <xf numFmtId="0" fontId="9" fillId="0" borderId="0" xfId="0" applyFont="1" applyFill="1"/>
    <xf numFmtId="0" fontId="9" fillId="0" borderId="0" xfId="0" applyFont="1" applyFill="1" applyBorder="1"/>
    <xf numFmtId="44" fontId="9" fillId="0" borderId="0" xfId="0" applyNumberFormat="1" applyFont="1" applyFill="1" applyBorder="1"/>
    <xf numFmtId="4" fontId="9" fillId="0" borderId="0" xfId="0" applyNumberFormat="1" applyFont="1" applyFill="1" applyBorder="1"/>
    <xf numFmtId="44" fontId="2" fillId="0" borderId="0" xfId="1" applyFont="1"/>
    <xf numFmtId="4" fontId="2" fillId="0" borderId="0" xfId="0" applyNumberFormat="1" applyFont="1"/>
    <xf numFmtId="0" fontId="2" fillId="0" borderId="0" xfId="0" applyFont="1" applyAlignment="1">
      <alignment horizontal="left"/>
    </xf>
    <xf numFmtId="0" fontId="5" fillId="2" borderId="8" xfId="0" applyFont="1" applyFill="1" applyBorder="1" applyAlignment="1">
      <alignment horizontal="left" vertical="center" wrapText="1"/>
    </xf>
    <xf numFmtId="0" fontId="11" fillId="2" borderId="12" xfId="0" applyFont="1" applyFill="1" applyBorder="1" applyAlignment="1">
      <alignment horizontal="left" vertical="top" wrapText="1"/>
    </xf>
    <xf numFmtId="0" fontId="15" fillId="0" borderId="12" xfId="0" applyFont="1" applyFill="1" applyBorder="1" applyAlignment="1">
      <alignment horizontal="left" vertical="top" wrapText="1"/>
    </xf>
    <xf numFmtId="0" fontId="11" fillId="2" borderId="17" xfId="0" applyFont="1" applyFill="1" applyBorder="1" applyAlignment="1">
      <alignment horizontal="left" vertical="top" wrapText="1"/>
    </xf>
    <xf numFmtId="0" fontId="9" fillId="0" borderId="0" xfId="0" applyFont="1" applyFill="1" applyAlignment="1">
      <alignment horizontal="left"/>
    </xf>
    <xf numFmtId="0" fontId="17" fillId="0" borderId="0" xfId="0" applyFont="1"/>
    <xf numFmtId="44" fontId="16" fillId="0" borderId="8" xfId="1" applyFont="1" applyFill="1" applyBorder="1" applyAlignment="1">
      <alignment horizontal="center" vertical="center"/>
    </xf>
    <xf numFmtId="44" fontId="16" fillId="0" borderId="19" xfId="1" applyFont="1" applyFill="1" applyBorder="1" applyAlignment="1">
      <alignment horizontal="center" vertical="center"/>
    </xf>
    <xf numFmtId="44" fontId="16" fillId="0" borderId="20" xfId="1" applyFont="1" applyFill="1" applyBorder="1" applyAlignment="1">
      <alignment horizontal="center" vertical="center"/>
    </xf>
    <xf numFmtId="0" fontId="3" fillId="2" borderId="0" xfId="0" applyFont="1" applyFill="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0" xfId="0" applyFont="1" applyFill="1" applyBorder="1" applyAlignment="1">
      <alignment horizontal="center"/>
    </xf>
    <xf numFmtId="0" fontId="5" fillId="4" borderId="5" xfId="0" applyFont="1" applyFill="1" applyBorder="1" applyAlignment="1">
      <alignment horizontal="center"/>
    </xf>
    <xf numFmtId="0" fontId="6" fillId="8" borderId="6" xfId="0" applyFont="1" applyFill="1" applyBorder="1" applyAlignment="1">
      <alignment horizontal="left" vertical="center" wrapText="1"/>
    </xf>
    <xf numFmtId="0" fontId="6" fillId="8" borderId="10" xfId="0" applyFont="1" applyFill="1" applyBorder="1" applyAlignment="1">
      <alignment horizontal="left" vertical="center" wrapText="1"/>
    </xf>
    <xf numFmtId="17" fontId="6" fillId="6" borderId="6" xfId="0" applyNumberFormat="1" applyFont="1" applyFill="1" applyBorder="1" applyAlignment="1">
      <alignment horizontal="center" vertical="center" wrapText="1"/>
    </xf>
    <xf numFmtId="17" fontId="6" fillId="6" borderId="10"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9" fontId="6" fillId="0" borderId="6"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11" xfId="0" applyFont="1" applyFill="1" applyBorder="1" applyAlignment="1">
      <alignment horizontal="center" vertical="center" wrapText="1"/>
    </xf>
    <xf numFmtId="17" fontId="6" fillId="6"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8" borderId="11" xfId="0" applyFont="1" applyFill="1" applyBorder="1" applyAlignment="1">
      <alignment horizontal="left" vertical="center" wrapText="1"/>
    </xf>
    <xf numFmtId="0" fontId="6" fillId="6" borderId="9" xfId="0" applyFont="1" applyFill="1" applyBorder="1" applyAlignment="1">
      <alignment horizontal="center" vertical="center" wrapText="1"/>
    </xf>
    <xf numFmtId="0" fontId="6" fillId="0" borderId="11" xfId="0" applyFont="1" applyFill="1" applyBorder="1" applyAlignment="1">
      <alignment horizontal="left" vertical="center" wrapText="1"/>
    </xf>
    <xf numFmtId="9" fontId="6" fillId="0" borderId="11" xfId="0" applyNumberFormat="1" applyFont="1" applyFill="1" applyBorder="1" applyAlignment="1">
      <alignment horizontal="center" vertical="center" wrapText="1"/>
    </xf>
    <xf numFmtId="44" fontId="6" fillId="0" borderId="6" xfId="1" applyFont="1" applyFill="1" applyBorder="1" applyAlignment="1">
      <alignment horizontal="center" vertical="center" wrapText="1"/>
    </xf>
    <xf numFmtId="44" fontId="6" fillId="0" borderId="11" xfId="1" applyFont="1" applyFill="1" applyBorder="1" applyAlignment="1">
      <alignment horizontal="center" vertical="center" wrapText="1"/>
    </xf>
    <xf numFmtId="44" fontId="6" fillId="0" borderId="10" xfId="1" applyFont="1" applyFill="1" applyBorder="1" applyAlignment="1">
      <alignment horizontal="center" vertical="center" wrapText="1"/>
    </xf>
  </cellXfs>
  <cellStyles count="3">
    <cellStyle name="Currency" xfId="1" builtinId="4"/>
    <cellStyle name="Millares 2" xfId="2" xr:uid="{561094E3-F5A6-4FC6-9CDF-982CF71E6F9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0</xdr:row>
      <xdr:rowOff>186269</xdr:rowOff>
    </xdr:from>
    <xdr:to>
      <xdr:col>4</xdr:col>
      <xdr:colOff>123825</xdr:colOff>
      <xdr:row>2</xdr:row>
      <xdr:rowOff>233193</xdr:rowOff>
    </xdr:to>
    <xdr:pic>
      <xdr:nvPicPr>
        <xdr:cNvPr id="3" name="Picture 2">
          <a:extLst>
            <a:ext uri="{FF2B5EF4-FFF2-40B4-BE49-F238E27FC236}">
              <a16:creationId xmlns:a16="http://schemas.microsoft.com/office/drawing/2014/main" id="{1F86EF62-77C9-44B3-899C-5A1AA7C69F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96550" y="186269"/>
          <a:ext cx="1562100" cy="1208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D958-A0FE-43BC-B0D5-4533D516B0DD}">
  <sheetPr>
    <pageSetUpPr fitToPage="1"/>
  </sheetPr>
  <dimension ref="B1:V34"/>
  <sheetViews>
    <sheetView showGridLines="0" tabSelected="1" topLeftCell="A2" workbookViewId="0">
      <pane ySplit="6" topLeftCell="A8" activePane="bottomLeft" state="frozen"/>
      <selection activeCell="A2" sqref="A2"/>
      <selection pane="bottomLeft" activeCell="J3" sqref="J3"/>
    </sheetView>
  </sheetViews>
  <sheetFormatPr defaultColWidth="9.140625" defaultRowHeight="15" x14ac:dyDescent="0.25"/>
  <cols>
    <col min="1" max="1" width="1.42578125" style="2" customWidth="1"/>
    <col min="2" max="2" width="30.140625" style="2" hidden="1" customWidth="1"/>
    <col min="3" max="3" width="15.85546875" style="2" customWidth="1"/>
    <col min="4" max="4" width="23.7109375" style="2" customWidth="1"/>
    <col min="5" max="5" width="62.7109375" style="70" customWidth="1"/>
    <col min="6" max="6" width="17.85546875" style="2" customWidth="1"/>
    <col min="7" max="7" width="14.7109375" style="2" customWidth="1"/>
    <col min="8" max="8" width="48.42578125" style="2" customWidth="1"/>
    <col min="9" max="9" width="14.140625" style="2" customWidth="1"/>
    <col min="10" max="10" width="14.28515625" style="2" customWidth="1"/>
    <col min="11" max="11" width="26.5703125" style="2" customWidth="1"/>
    <col min="12" max="12" width="20.85546875" style="2" hidden="1" customWidth="1"/>
    <col min="13" max="13" width="29.7109375" style="2" customWidth="1"/>
    <col min="14" max="14" width="30.140625" style="2" customWidth="1"/>
    <col min="15" max="15" width="26.85546875" style="2" customWidth="1"/>
    <col min="16" max="16" width="25.7109375" style="2" customWidth="1"/>
    <col min="17" max="17" width="3.42578125" style="2" customWidth="1"/>
    <col min="18" max="18" width="44.5703125" style="2" bestFit="1" customWidth="1"/>
    <col min="19" max="19" width="40.5703125" style="2" customWidth="1"/>
    <col min="20" max="20" width="33" style="2" bestFit="1" customWidth="1"/>
    <col min="21" max="21" width="9.5703125" style="2" bestFit="1" customWidth="1"/>
    <col min="22" max="22" width="10.28515625" style="2" bestFit="1" customWidth="1"/>
    <col min="23" max="16384" width="9.140625" style="2"/>
  </cols>
  <sheetData>
    <row r="1" spans="2:22" ht="15.75" x14ac:dyDescent="0.25">
      <c r="B1" s="1"/>
      <c r="R1" s="1" t="s">
        <v>0</v>
      </c>
    </row>
    <row r="2" spans="2:22" ht="75.75" customHeight="1" x14ac:dyDescent="0.25">
      <c r="B2" s="1"/>
      <c r="C2" s="1" t="s">
        <v>1</v>
      </c>
      <c r="R2" s="1"/>
    </row>
    <row r="3" spans="2:22" ht="32.25" customHeight="1" x14ac:dyDescent="0.25">
      <c r="B3" s="1"/>
      <c r="C3" s="76" t="s">
        <v>119</v>
      </c>
      <c r="R3" s="1"/>
    </row>
    <row r="4" spans="2:22" ht="26.25" customHeight="1" x14ac:dyDescent="0.25">
      <c r="B4" s="1"/>
      <c r="C4" s="80" t="s">
        <v>120</v>
      </c>
      <c r="D4" s="80"/>
      <c r="E4" s="80"/>
      <c r="F4" s="80"/>
      <c r="G4" s="80"/>
      <c r="H4" s="80"/>
      <c r="I4" s="80"/>
      <c r="J4" s="80"/>
      <c r="K4" s="80"/>
      <c r="L4" s="80"/>
      <c r="M4" s="3"/>
    </row>
    <row r="5" spans="2:22" ht="20.25" x14ac:dyDescent="0.25">
      <c r="B5" s="1"/>
      <c r="C5" s="80"/>
      <c r="D5" s="80"/>
      <c r="E5" s="80"/>
      <c r="F5" s="80"/>
      <c r="G5" s="80"/>
      <c r="H5" s="80"/>
      <c r="I5" s="80"/>
      <c r="J5" s="80"/>
      <c r="K5" s="80"/>
      <c r="L5" s="80"/>
      <c r="M5" s="3"/>
    </row>
    <row r="6" spans="2:22" ht="16.5" thickBot="1" x14ac:dyDescent="0.3">
      <c r="C6" s="84" t="s">
        <v>118</v>
      </c>
      <c r="D6" s="85"/>
      <c r="E6" s="85"/>
      <c r="F6" s="85"/>
      <c r="G6" s="85"/>
      <c r="H6" s="85"/>
      <c r="I6" s="85"/>
      <c r="J6" s="85"/>
      <c r="K6" s="85"/>
      <c r="L6" s="86"/>
      <c r="M6" s="4"/>
      <c r="R6" s="81" t="s">
        <v>2</v>
      </c>
      <c r="S6" s="82"/>
      <c r="T6" s="82"/>
      <c r="U6" s="82"/>
      <c r="V6" s="83"/>
    </row>
    <row r="7" spans="2:22" s="10" customFormat="1" ht="47.25" x14ac:dyDescent="0.25">
      <c r="B7" s="5" t="s">
        <v>3</v>
      </c>
      <c r="C7" s="8" t="s">
        <v>117</v>
      </c>
      <c r="D7" s="8" t="s">
        <v>9</v>
      </c>
      <c r="E7" s="71" t="s">
        <v>10</v>
      </c>
      <c r="F7" s="8" t="s">
        <v>11</v>
      </c>
      <c r="G7" s="8" t="s">
        <v>12</v>
      </c>
      <c r="H7" s="8" t="s">
        <v>13</v>
      </c>
      <c r="I7" s="8" t="s">
        <v>14</v>
      </c>
      <c r="J7" s="8" t="s">
        <v>15</v>
      </c>
      <c r="K7" s="9" t="s">
        <v>16</v>
      </c>
      <c r="L7" s="8" t="s">
        <v>17</v>
      </c>
      <c r="M7" s="8" t="s">
        <v>18</v>
      </c>
      <c r="N7" s="9" t="s">
        <v>19</v>
      </c>
      <c r="O7" s="9" t="s">
        <v>20</v>
      </c>
      <c r="P7" s="9" t="s">
        <v>21</v>
      </c>
      <c r="R7" s="6" t="s">
        <v>4</v>
      </c>
      <c r="S7" s="6" t="s">
        <v>5</v>
      </c>
      <c r="T7" s="5" t="s">
        <v>6</v>
      </c>
      <c r="U7" s="6" t="s">
        <v>7</v>
      </c>
      <c r="V7" s="7" t="s">
        <v>8</v>
      </c>
    </row>
    <row r="8" spans="2:22" s="10" customFormat="1" ht="63" x14ac:dyDescent="0.25">
      <c r="B8" s="87" t="s">
        <v>22</v>
      </c>
      <c r="C8" s="91" t="s">
        <v>26</v>
      </c>
      <c r="D8" s="91" t="s">
        <v>27</v>
      </c>
      <c r="E8" s="93" t="s">
        <v>28</v>
      </c>
      <c r="F8" s="95">
        <v>1</v>
      </c>
      <c r="G8" s="95">
        <v>1</v>
      </c>
      <c r="H8" s="91" t="s">
        <v>29</v>
      </c>
      <c r="I8" s="91" t="s">
        <v>30</v>
      </c>
      <c r="J8" s="91" t="s">
        <v>31</v>
      </c>
      <c r="K8" s="91" t="s">
        <v>107</v>
      </c>
      <c r="L8" s="91"/>
      <c r="M8" s="14"/>
      <c r="N8" s="91" t="s">
        <v>32</v>
      </c>
      <c r="O8" s="91" t="s">
        <v>33</v>
      </c>
      <c r="P8" s="91" t="s">
        <v>34</v>
      </c>
      <c r="R8" s="11" t="s">
        <v>23</v>
      </c>
      <c r="S8" s="12" t="s">
        <v>24</v>
      </c>
      <c r="T8" s="13" t="s">
        <v>25</v>
      </c>
      <c r="U8" s="89">
        <v>41640</v>
      </c>
      <c r="V8" s="89">
        <v>41671</v>
      </c>
    </row>
    <row r="9" spans="2:22" s="10" customFormat="1" ht="63" x14ac:dyDescent="0.25">
      <c r="B9" s="88"/>
      <c r="C9" s="92"/>
      <c r="D9" s="92"/>
      <c r="E9" s="94"/>
      <c r="F9" s="96"/>
      <c r="G9" s="96"/>
      <c r="H9" s="92"/>
      <c r="I9" s="92"/>
      <c r="J9" s="92"/>
      <c r="K9" s="92"/>
      <c r="L9" s="92"/>
      <c r="M9" s="15"/>
      <c r="N9" s="92"/>
      <c r="O9" s="92"/>
      <c r="P9" s="92"/>
      <c r="R9" s="11" t="s">
        <v>23</v>
      </c>
      <c r="S9" s="12" t="s">
        <v>35</v>
      </c>
      <c r="T9" s="13" t="s">
        <v>36</v>
      </c>
      <c r="U9" s="90"/>
      <c r="V9" s="90"/>
    </row>
    <row r="10" spans="2:22" s="10" customFormat="1" ht="110.25" x14ac:dyDescent="0.25">
      <c r="B10" s="16" t="s">
        <v>37</v>
      </c>
      <c r="C10" s="17" t="s">
        <v>39</v>
      </c>
      <c r="D10" s="18" t="s">
        <v>40</v>
      </c>
      <c r="E10" s="13" t="s">
        <v>41</v>
      </c>
      <c r="F10" s="19">
        <v>1</v>
      </c>
      <c r="G10" s="19">
        <v>0</v>
      </c>
      <c r="H10" s="18" t="s">
        <v>42</v>
      </c>
      <c r="I10" s="18" t="s">
        <v>30</v>
      </c>
      <c r="J10" s="18" t="s">
        <v>31</v>
      </c>
      <c r="K10" s="18" t="s">
        <v>43</v>
      </c>
      <c r="L10" s="18"/>
      <c r="M10" s="20" t="s">
        <v>44</v>
      </c>
      <c r="N10" s="20" t="s">
        <v>45</v>
      </c>
      <c r="O10" s="20" t="s">
        <v>46</v>
      </c>
      <c r="P10" s="20" t="s">
        <v>47</v>
      </c>
      <c r="R10" s="11" t="s">
        <v>38</v>
      </c>
      <c r="S10" s="97"/>
      <c r="T10" s="99"/>
      <c r="U10" s="89"/>
      <c r="V10" s="89"/>
    </row>
    <row r="11" spans="2:22" s="10" customFormat="1" ht="110.25" x14ac:dyDescent="0.25">
      <c r="B11" s="16" t="s">
        <v>37</v>
      </c>
      <c r="C11" s="17" t="s">
        <v>39</v>
      </c>
      <c r="D11" s="13" t="s">
        <v>48</v>
      </c>
      <c r="E11" s="13" t="s">
        <v>49</v>
      </c>
      <c r="F11" s="19">
        <v>1</v>
      </c>
      <c r="G11" s="19">
        <v>0</v>
      </c>
      <c r="H11" s="18" t="s">
        <v>49</v>
      </c>
      <c r="I11" s="18" t="s">
        <v>30</v>
      </c>
      <c r="J11" s="18" t="s">
        <v>31</v>
      </c>
      <c r="K11" s="18" t="s">
        <v>43</v>
      </c>
      <c r="L11" s="18"/>
      <c r="M11" s="20" t="s">
        <v>44</v>
      </c>
      <c r="N11" s="20" t="s">
        <v>45</v>
      </c>
      <c r="O11" s="20" t="s">
        <v>46</v>
      </c>
      <c r="P11" s="20" t="s">
        <v>47</v>
      </c>
      <c r="R11" s="11" t="s">
        <v>38</v>
      </c>
      <c r="S11" s="98"/>
      <c r="T11" s="100"/>
      <c r="U11" s="101"/>
      <c r="V11" s="101"/>
    </row>
    <row r="12" spans="2:22" s="10" customFormat="1" ht="78.75" x14ac:dyDescent="0.25">
      <c r="B12" s="87" t="s">
        <v>37</v>
      </c>
      <c r="C12" s="91" t="s">
        <v>53</v>
      </c>
      <c r="D12" s="91" t="s">
        <v>54</v>
      </c>
      <c r="E12" s="93" t="s">
        <v>55</v>
      </c>
      <c r="F12" s="95">
        <v>0.85</v>
      </c>
      <c r="G12" s="95">
        <v>0.5</v>
      </c>
      <c r="H12" s="91" t="s">
        <v>56</v>
      </c>
      <c r="I12" s="91" t="s">
        <v>30</v>
      </c>
      <c r="J12" s="91" t="s">
        <v>31</v>
      </c>
      <c r="K12" s="107">
        <v>4000000</v>
      </c>
      <c r="L12" s="91"/>
      <c r="M12" s="14"/>
      <c r="N12" s="91" t="s">
        <v>57</v>
      </c>
      <c r="O12" s="91" t="s">
        <v>58</v>
      </c>
      <c r="P12" s="91" t="s">
        <v>47</v>
      </c>
      <c r="R12" s="104" t="s">
        <v>50</v>
      </c>
      <c r="S12" s="12" t="s">
        <v>51</v>
      </c>
      <c r="T12" s="13" t="s">
        <v>52</v>
      </c>
      <c r="U12" s="21">
        <v>41640</v>
      </c>
      <c r="V12" s="21">
        <v>41791</v>
      </c>
    </row>
    <row r="13" spans="2:22" s="10" customFormat="1" ht="47.25" x14ac:dyDescent="0.25">
      <c r="B13" s="103"/>
      <c r="C13" s="102"/>
      <c r="D13" s="102"/>
      <c r="E13" s="105"/>
      <c r="F13" s="106"/>
      <c r="G13" s="106"/>
      <c r="H13" s="102"/>
      <c r="I13" s="102"/>
      <c r="J13" s="102"/>
      <c r="K13" s="108"/>
      <c r="L13" s="102"/>
      <c r="M13" s="22"/>
      <c r="N13" s="102"/>
      <c r="O13" s="102"/>
      <c r="P13" s="102"/>
      <c r="R13" s="104"/>
      <c r="S13" s="12" t="s">
        <v>59</v>
      </c>
      <c r="T13" s="13" t="s">
        <v>60</v>
      </c>
      <c r="U13" s="21">
        <v>41730</v>
      </c>
      <c r="V13" s="21">
        <v>41883</v>
      </c>
    </row>
    <row r="14" spans="2:22" s="10" customFormat="1" ht="119.25" customHeight="1" x14ac:dyDescent="0.25">
      <c r="B14" s="88"/>
      <c r="C14" s="92"/>
      <c r="D14" s="92"/>
      <c r="E14" s="94"/>
      <c r="F14" s="96"/>
      <c r="G14" s="96"/>
      <c r="H14" s="92"/>
      <c r="I14" s="92"/>
      <c r="J14" s="92"/>
      <c r="K14" s="109"/>
      <c r="L14" s="92"/>
      <c r="M14" s="15"/>
      <c r="N14" s="92"/>
      <c r="O14" s="92"/>
      <c r="P14" s="92"/>
      <c r="R14" s="104"/>
      <c r="S14" s="12" t="s">
        <v>61</v>
      </c>
      <c r="T14" s="13" t="s">
        <v>62</v>
      </c>
      <c r="U14" s="21">
        <v>41883</v>
      </c>
      <c r="V14" s="21">
        <v>42430</v>
      </c>
    </row>
    <row r="15" spans="2:22" s="10" customFormat="1" ht="141.75" x14ac:dyDescent="0.25">
      <c r="B15" s="16" t="s">
        <v>37</v>
      </c>
      <c r="C15" s="15" t="s">
        <v>108</v>
      </c>
      <c r="D15" s="15" t="s">
        <v>109</v>
      </c>
      <c r="E15" s="23" t="s">
        <v>113</v>
      </c>
      <c r="F15" s="24">
        <v>1</v>
      </c>
      <c r="G15" s="24">
        <v>0</v>
      </c>
      <c r="H15" s="23" t="s">
        <v>110</v>
      </c>
      <c r="I15" s="20" t="s">
        <v>30</v>
      </c>
      <c r="J15" s="20" t="s">
        <v>31</v>
      </c>
      <c r="K15" s="25" t="s">
        <v>105</v>
      </c>
      <c r="L15" s="15"/>
      <c r="M15" s="15"/>
      <c r="N15" s="15" t="s">
        <v>65</v>
      </c>
      <c r="O15" s="15"/>
      <c r="P15" s="15" t="s">
        <v>66</v>
      </c>
      <c r="R15" s="11" t="s">
        <v>74</v>
      </c>
      <c r="S15" s="12"/>
      <c r="T15" s="13"/>
      <c r="U15" s="21"/>
      <c r="V15" s="21"/>
    </row>
    <row r="16" spans="2:22" s="10" customFormat="1" ht="94.5" x14ac:dyDescent="0.25">
      <c r="B16" s="16" t="s">
        <v>37</v>
      </c>
      <c r="C16" s="15" t="s">
        <v>39</v>
      </c>
      <c r="D16" s="15" t="s">
        <v>63</v>
      </c>
      <c r="E16" s="23" t="s">
        <v>64</v>
      </c>
      <c r="F16" s="24">
        <v>1</v>
      </c>
      <c r="G16" s="24">
        <v>0</v>
      </c>
      <c r="H16" s="23" t="s">
        <v>64</v>
      </c>
      <c r="I16" s="20" t="s">
        <v>30</v>
      </c>
      <c r="J16" s="20" t="s">
        <v>31</v>
      </c>
      <c r="K16" s="25" t="s">
        <v>105</v>
      </c>
      <c r="L16" s="15"/>
      <c r="M16" s="15"/>
      <c r="N16" s="15" t="s">
        <v>65</v>
      </c>
      <c r="O16" s="15"/>
      <c r="P16" s="15" t="s">
        <v>66</v>
      </c>
      <c r="R16" s="11" t="s">
        <v>50</v>
      </c>
      <c r="S16" s="12"/>
      <c r="T16" s="13"/>
      <c r="U16" s="21"/>
      <c r="V16" s="21"/>
    </row>
    <row r="17" spans="2:22" s="10" customFormat="1" ht="94.5" x14ac:dyDescent="0.25">
      <c r="B17" s="16" t="s">
        <v>37</v>
      </c>
      <c r="C17" s="15" t="s">
        <v>39</v>
      </c>
      <c r="D17" s="15" t="s">
        <v>67</v>
      </c>
      <c r="E17" s="23" t="s">
        <v>68</v>
      </c>
      <c r="F17" s="24">
        <v>1</v>
      </c>
      <c r="G17" s="24">
        <v>0</v>
      </c>
      <c r="H17" s="23" t="s">
        <v>69</v>
      </c>
      <c r="I17" s="20" t="s">
        <v>30</v>
      </c>
      <c r="J17" s="20" t="s">
        <v>31</v>
      </c>
      <c r="K17" s="25" t="s">
        <v>105</v>
      </c>
      <c r="L17" s="15"/>
      <c r="M17" s="15"/>
      <c r="N17" s="15" t="s">
        <v>65</v>
      </c>
      <c r="O17" s="15"/>
      <c r="P17" s="15" t="s">
        <v>66</v>
      </c>
      <c r="R17" s="11" t="s">
        <v>50</v>
      </c>
      <c r="S17" s="12"/>
      <c r="T17" s="13"/>
      <c r="U17" s="21"/>
      <c r="V17" s="21"/>
    </row>
    <row r="18" spans="2:22" s="10" customFormat="1" ht="94.5" x14ac:dyDescent="0.25">
      <c r="B18" s="16"/>
      <c r="C18" s="15" t="s">
        <v>39</v>
      </c>
      <c r="D18" s="15" t="s">
        <v>111</v>
      </c>
      <c r="E18" s="23" t="s">
        <v>70</v>
      </c>
      <c r="F18" s="24">
        <v>1</v>
      </c>
      <c r="G18" s="24">
        <v>0</v>
      </c>
      <c r="H18" s="15" t="s">
        <v>70</v>
      </c>
      <c r="I18" s="20" t="s">
        <v>30</v>
      </c>
      <c r="J18" s="20" t="s">
        <v>31</v>
      </c>
      <c r="K18" s="25" t="s">
        <v>105</v>
      </c>
      <c r="L18" s="15"/>
      <c r="M18" s="15"/>
      <c r="N18" s="15" t="s">
        <v>65</v>
      </c>
      <c r="O18" s="15"/>
      <c r="P18" s="15" t="s">
        <v>66</v>
      </c>
      <c r="R18" s="11" t="s">
        <v>50</v>
      </c>
      <c r="S18" s="12"/>
      <c r="T18" s="13"/>
      <c r="U18" s="21"/>
      <c r="V18" s="21"/>
    </row>
    <row r="19" spans="2:22" s="10" customFormat="1" ht="94.5" x14ac:dyDescent="0.25">
      <c r="B19" s="16" t="s">
        <v>37</v>
      </c>
      <c r="C19" s="20" t="s">
        <v>71</v>
      </c>
      <c r="D19" s="20" t="s">
        <v>72</v>
      </c>
      <c r="E19" s="27" t="s">
        <v>73</v>
      </c>
      <c r="F19" s="20">
        <v>3</v>
      </c>
      <c r="G19" s="28">
        <v>0</v>
      </c>
      <c r="H19" s="27" t="s">
        <v>106</v>
      </c>
      <c r="I19" s="20" t="s">
        <v>30</v>
      </c>
      <c r="J19" s="20" t="s">
        <v>31</v>
      </c>
      <c r="K19" s="29" t="s">
        <v>114</v>
      </c>
      <c r="L19" s="20"/>
      <c r="M19" s="20"/>
      <c r="N19" s="20" t="s">
        <v>65</v>
      </c>
      <c r="O19" s="20" t="s">
        <v>58</v>
      </c>
      <c r="P19" s="20" t="s">
        <v>66</v>
      </c>
      <c r="R19" s="11" t="s">
        <v>50</v>
      </c>
      <c r="S19" s="12"/>
      <c r="T19" s="18"/>
      <c r="U19" s="26"/>
      <c r="V19" s="26"/>
    </row>
    <row r="20" spans="2:22" s="10" customFormat="1" ht="78.75" x14ac:dyDescent="0.25">
      <c r="B20" s="16" t="s">
        <v>22</v>
      </c>
      <c r="C20" s="20" t="s">
        <v>77</v>
      </c>
      <c r="D20" s="20" t="s">
        <v>78</v>
      </c>
      <c r="E20" s="27" t="s">
        <v>79</v>
      </c>
      <c r="F20" s="28">
        <v>1</v>
      </c>
      <c r="G20" s="28">
        <v>0</v>
      </c>
      <c r="H20" s="27" t="s">
        <v>80</v>
      </c>
      <c r="I20" s="20" t="s">
        <v>30</v>
      </c>
      <c r="J20" s="20" t="s">
        <v>31</v>
      </c>
      <c r="K20" s="29">
        <v>1500000</v>
      </c>
      <c r="L20" s="20"/>
      <c r="M20" s="20"/>
      <c r="N20" s="20" t="s">
        <v>81</v>
      </c>
      <c r="O20" s="20" t="s">
        <v>82</v>
      </c>
      <c r="P20" s="20" t="s">
        <v>83</v>
      </c>
      <c r="R20" s="11" t="s">
        <v>74</v>
      </c>
      <c r="S20" s="12" t="s">
        <v>75</v>
      </c>
      <c r="T20" s="13" t="s">
        <v>76</v>
      </c>
      <c r="U20" s="26"/>
      <c r="V20" s="26"/>
    </row>
    <row r="21" spans="2:22" s="10" customFormat="1" ht="94.5" x14ac:dyDescent="0.25">
      <c r="B21" s="13" t="s">
        <v>22</v>
      </c>
      <c r="C21" s="20" t="s">
        <v>86</v>
      </c>
      <c r="D21" s="20" t="s">
        <v>87</v>
      </c>
      <c r="E21" s="27" t="s">
        <v>88</v>
      </c>
      <c r="F21" s="28">
        <v>1</v>
      </c>
      <c r="G21" s="28">
        <v>0</v>
      </c>
      <c r="H21" s="27" t="s">
        <v>89</v>
      </c>
      <c r="I21" s="20" t="s">
        <v>30</v>
      </c>
      <c r="J21" s="20" t="s">
        <v>31</v>
      </c>
      <c r="K21" s="29">
        <v>170000</v>
      </c>
      <c r="L21" s="20"/>
      <c r="M21" s="20"/>
      <c r="N21" s="20" t="s">
        <v>81</v>
      </c>
      <c r="O21" s="20"/>
      <c r="P21" s="20" t="s">
        <v>47</v>
      </c>
      <c r="R21" s="11" t="s">
        <v>74</v>
      </c>
      <c r="S21" s="12" t="s">
        <v>84</v>
      </c>
      <c r="T21" s="13" t="s">
        <v>85</v>
      </c>
      <c r="U21" s="21">
        <v>42005</v>
      </c>
      <c r="V21" s="21">
        <v>42156</v>
      </c>
    </row>
    <row r="22" spans="2:22" s="10" customFormat="1" ht="94.5" x14ac:dyDescent="0.25">
      <c r="B22" s="13"/>
      <c r="C22" s="20" t="s">
        <v>77</v>
      </c>
      <c r="D22" s="20" t="s">
        <v>90</v>
      </c>
      <c r="E22" s="27" t="s">
        <v>91</v>
      </c>
      <c r="F22" s="28">
        <v>1</v>
      </c>
      <c r="G22" s="28">
        <v>0.45</v>
      </c>
      <c r="H22" s="20" t="s">
        <v>92</v>
      </c>
      <c r="I22" s="20" t="s">
        <v>30</v>
      </c>
      <c r="J22" s="20" t="s">
        <v>31</v>
      </c>
      <c r="K22" s="29" t="s">
        <v>43</v>
      </c>
      <c r="L22" s="20"/>
      <c r="M22" s="20"/>
      <c r="N22" s="30" t="s">
        <v>32</v>
      </c>
      <c r="O22" s="30" t="s">
        <v>33</v>
      </c>
      <c r="P22" s="30" t="s">
        <v>93</v>
      </c>
      <c r="R22" s="11" t="s">
        <v>74</v>
      </c>
      <c r="S22" s="12" t="s">
        <v>75</v>
      </c>
      <c r="T22" s="18"/>
      <c r="U22" s="26"/>
      <c r="V22" s="26"/>
    </row>
    <row r="23" spans="2:22" s="10" customFormat="1" ht="78" customHeight="1" x14ac:dyDescent="0.25">
      <c r="B23" s="13"/>
      <c r="C23" s="20" t="s">
        <v>112</v>
      </c>
      <c r="D23" s="20" t="s">
        <v>72</v>
      </c>
      <c r="E23" s="27" t="s">
        <v>115</v>
      </c>
      <c r="F23" s="28">
        <v>1</v>
      </c>
      <c r="G23" s="28"/>
      <c r="H23" s="20" t="s">
        <v>116</v>
      </c>
      <c r="I23" s="20" t="s">
        <v>30</v>
      </c>
      <c r="J23" s="20" t="s">
        <v>31</v>
      </c>
      <c r="K23" s="29">
        <f>120000*12</f>
        <v>1440000</v>
      </c>
      <c r="L23" s="20"/>
      <c r="M23" s="20"/>
      <c r="N23" s="30"/>
      <c r="O23" s="30"/>
      <c r="P23" s="30"/>
      <c r="R23" s="11"/>
      <c r="S23" s="12"/>
      <c r="T23" s="18"/>
      <c r="U23" s="26"/>
      <c r="V23" s="26"/>
    </row>
    <row r="24" spans="2:22" s="10" customFormat="1" ht="8.25" customHeight="1" x14ac:dyDescent="0.25">
      <c r="B24" s="13"/>
      <c r="C24" s="20"/>
      <c r="D24" s="20"/>
      <c r="E24" s="27"/>
      <c r="F24" s="20"/>
      <c r="G24" s="20"/>
      <c r="H24" s="20"/>
      <c r="I24" s="20"/>
      <c r="J24" s="20"/>
      <c r="K24" s="20"/>
      <c r="L24" s="20"/>
      <c r="M24" s="20"/>
      <c r="N24" s="20"/>
      <c r="O24" s="20"/>
      <c r="P24" s="20"/>
      <c r="R24" s="12"/>
      <c r="S24" s="12"/>
      <c r="T24" s="18"/>
      <c r="U24" s="26"/>
      <c r="V24" s="26"/>
    </row>
    <row r="25" spans="2:22" s="10" customFormat="1" ht="110.25" x14ac:dyDescent="0.25">
      <c r="B25" s="13"/>
      <c r="C25" s="31" t="s">
        <v>39</v>
      </c>
      <c r="D25" s="18" t="s">
        <v>94</v>
      </c>
      <c r="E25" s="13" t="s">
        <v>95</v>
      </c>
      <c r="F25" s="19">
        <v>1</v>
      </c>
      <c r="G25" s="19">
        <v>0</v>
      </c>
      <c r="H25" s="18" t="s">
        <v>96</v>
      </c>
      <c r="I25" s="18" t="s">
        <v>30</v>
      </c>
      <c r="J25" s="18" t="s">
        <v>31</v>
      </c>
      <c r="K25" s="32">
        <v>30134616.280000001</v>
      </c>
      <c r="L25" s="18"/>
      <c r="M25" s="18" t="s">
        <v>97</v>
      </c>
      <c r="N25" s="20" t="s">
        <v>45</v>
      </c>
      <c r="O25" s="20" t="s">
        <v>46</v>
      </c>
      <c r="P25" s="20" t="s">
        <v>47</v>
      </c>
      <c r="R25" s="12"/>
      <c r="S25" s="12"/>
      <c r="T25" s="18"/>
      <c r="U25" s="26"/>
      <c r="V25" s="26"/>
    </row>
    <row r="26" spans="2:22" s="10" customFormat="1" ht="15.75" x14ac:dyDescent="0.25">
      <c r="B26" s="13"/>
      <c r="C26" s="20"/>
      <c r="D26" s="20"/>
      <c r="E26" s="27"/>
      <c r="F26" s="20"/>
      <c r="G26" s="20"/>
      <c r="H26" s="20"/>
      <c r="I26" s="20"/>
      <c r="J26" s="20"/>
      <c r="K26" s="20"/>
      <c r="L26" s="20"/>
      <c r="M26" s="20"/>
      <c r="N26" s="20"/>
      <c r="O26" s="20"/>
      <c r="P26" s="20"/>
      <c r="R26" s="12"/>
      <c r="S26" s="12"/>
      <c r="T26" s="18"/>
      <c r="U26" s="26"/>
      <c r="V26" s="26"/>
    </row>
    <row r="27" spans="2:22" ht="26.25" thickBot="1" x14ac:dyDescent="0.3">
      <c r="B27" s="33"/>
      <c r="C27" s="38"/>
      <c r="D27" s="39" t="s">
        <v>98</v>
      </c>
      <c r="E27" s="72"/>
      <c r="F27" s="40"/>
      <c r="G27" s="41"/>
      <c r="H27" s="42"/>
      <c r="I27" s="43"/>
      <c r="J27" s="44" t="s">
        <v>99</v>
      </c>
      <c r="K27" s="45">
        <f>SUM(K8:K26)</f>
        <v>37244616.280000001</v>
      </c>
      <c r="L27" s="43"/>
      <c r="M27" s="46"/>
      <c r="N27" s="44"/>
      <c r="O27" s="44"/>
      <c r="P27" s="44"/>
      <c r="R27" s="33"/>
      <c r="S27" s="35"/>
      <c r="T27" s="34"/>
      <c r="U27" s="36"/>
      <c r="V27" s="37"/>
    </row>
    <row r="28" spans="2:22" ht="25.5" x14ac:dyDescent="0.25">
      <c r="B28" s="47"/>
      <c r="C28" s="38"/>
      <c r="D28" s="48" t="s">
        <v>100</v>
      </c>
      <c r="E28" s="73"/>
      <c r="F28" s="49"/>
      <c r="G28" s="50"/>
      <c r="H28" s="48"/>
      <c r="I28" s="49"/>
      <c r="J28" s="49"/>
      <c r="K28" s="77">
        <f>314387447-K27</f>
        <v>277142830.72000003</v>
      </c>
      <c r="L28" s="49"/>
      <c r="M28" s="51"/>
      <c r="N28" s="52"/>
      <c r="O28" s="52"/>
      <c r="P28" s="52"/>
      <c r="R28" s="47"/>
      <c r="S28" s="35"/>
      <c r="T28" s="34"/>
      <c r="U28" s="36"/>
      <c r="V28" s="37"/>
    </row>
    <row r="29" spans="2:22" ht="15.75" x14ac:dyDescent="0.25">
      <c r="B29" s="47"/>
      <c r="C29" s="38"/>
      <c r="D29" s="54" t="s">
        <v>101</v>
      </c>
      <c r="E29" s="73"/>
      <c r="F29" s="49"/>
      <c r="G29" s="50"/>
      <c r="H29" s="48"/>
      <c r="I29" s="49"/>
      <c r="J29" s="49"/>
      <c r="K29" s="78"/>
      <c r="L29" s="49"/>
      <c r="M29" s="49"/>
      <c r="N29" s="53"/>
      <c r="O29" s="53"/>
      <c r="P29" s="53"/>
      <c r="R29" s="47"/>
      <c r="S29" s="35"/>
      <c r="T29" s="34"/>
      <c r="U29" s="36"/>
      <c r="V29" s="37"/>
    </row>
    <row r="30" spans="2:22" ht="16.5" thickBot="1" x14ac:dyDescent="0.3">
      <c r="B30" s="47"/>
      <c r="C30" s="38"/>
      <c r="D30" s="48" t="s">
        <v>102</v>
      </c>
      <c r="E30" s="73"/>
      <c r="F30" s="49"/>
      <c r="G30" s="50"/>
      <c r="H30" s="48"/>
      <c r="I30" s="49"/>
      <c r="J30" s="49"/>
      <c r="K30" s="79"/>
      <c r="L30" s="49"/>
      <c r="M30" s="49"/>
      <c r="N30" s="53"/>
      <c r="O30" s="53"/>
      <c r="P30" s="53"/>
      <c r="R30" s="47"/>
      <c r="S30" s="35"/>
      <c r="T30" s="34"/>
      <c r="U30" s="36"/>
      <c r="V30" s="37"/>
    </row>
    <row r="31" spans="2:22" ht="21" thickBot="1" x14ac:dyDescent="0.3">
      <c r="B31" s="47"/>
      <c r="C31" s="55"/>
      <c r="D31" s="56" t="s">
        <v>103</v>
      </c>
      <c r="E31" s="74"/>
      <c r="F31" s="58"/>
      <c r="G31" s="59"/>
      <c r="H31" s="57"/>
      <c r="I31" s="58"/>
      <c r="J31" s="60"/>
      <c r="K31" s="61">
        <f>SUM(K27:K30)</f>
        <v>314387447</v>
      </c>
      <c r="L31" s="62"/>
      <c r="M31" s="62"/>
      <c r="N31" s="62"/>
      <c r="O31" s="62"/>
      <c r="P31" s="62"/>
      <c r="R31" s="47"/>
      <c r="S31" s="35"/>
      <c r="T31" s="34"/>
      <c r="U31" s="36"/>
      <c r="V31" s="36"/>
    </row>
    <row r="32" spans="2:22" ht="15.75" x14ac:dyDescent="0.25">
      <c r="C32" s="64"/>
      <c r="D32" s="64"/>
      <c r="E32" s="75"/>
      <c r="F32" s="64"/>
      <c r="G32" s="64"/>
      <c r="H32" s="64"/>
      <c r="I32" s="64"/>
      <c r="J32" s="65"/>
      <c r="K32" s="66"/>
      <c r="L32" s="67"/>
      <c r="M32" s="67"/>
      <c r="N32" s="67"/>
      <c r="O32" s="67"/>
      <c r="P32" s="67"/>
      <c r="S32" s="63"/>
      <c r="U32" s="63"/>
      <c r="V32" s="63"/>
    </row>
    <row r="33" spans="11:16" ht="15.75" thickBot="1" x14ac:dyDescent="0.3">
      <c r="K33" s="68"/>
      <c r="L33" s="69"/>
      <c r="M33" s="69"/>
      <c r="N33" s="69"/>
      <c r="O33" s="69"/>
      <c r="P33" s="69"/>
    </row>
    <row r="34" spans="11:16" ht="18.75" x14ac:dyDescent="0.25">
      <c r="K34" s="61">
        <f>+K31-K33</f>
        <v>314387447</v>
      </c>
      <c r="L34" s="2" t="s">
        <v>104</v>
      </c>
    </row>
  </sheetData>
  <mergeCells count="39">
    <mergeCell ref="J12:J14"/>
    <mergeCell ref="B12:B14"/>
    <mergeCell ref="R12:R14"/>
    <mergeCell ref="C12:C14"/>
    <mergeCell ref="D12:D14"/>
    <mergeCell ref="E12:E14"/>
    <mergeCell ref="F12:F14"/>
    <mergeCell ref="G12:G14"/>
    <mergeCell ref="H12:H14"/>
    <mergeCell ref="I12:I14"/>
    <mergeCell ref="K12:K14"/>
    <mergeCell ref="L12:L14"/>
    <mergeCell ref="N12:N14"/>
    <mergeCell ref="O12:O14"/>
    <mergeCell ref="P12:P14"/>
    <mergeCell ref="U10:U11"/>
    <mergeCell ref="V10:V11"/>
    <mergeCell ref="G8:G9"/>
    <mergeCell ref="H8:H9"/>
    <mergeCell ref="I8:I9"/>
    <mergeCell ref="J8:J9"/>
    <mergeCell ref="K8:K9"/>
    <mergeCell ref="L8:L9"/>
    <mergeCell ref="K28:K30"/>
    <mergeCell ref="C4:L5"/>
    <mergeCell ref="R6:V6"/>
    <mergeCell ref="C6:L6"/>
    <mergeCell ref="B8:B9"/>
    <mergeCell ref="U8:U9"/>
    <mergeCell ref="V8:V9"/>
    <mergeCell ref="C8:C9"/>
    <mergeCell ref="D8:D9"/>
    <mergeCell ref="E8:E9"/>
    <mergeCell ref="F8:F9"/>
    <mergeCell ref="N8:N9"/>
    <mergeCell ref="O8:O9"/>
    <mergeCell ref="P8:P9"/>
    <mergeCell ref="S10:S11"/>
    <mergeCell ref="T10:T11"/>
  </mergeCells>
  <pageMargins left="0.7" right="0.7" top="0.75" bottom="0.75" header="0.3" footer="0.3"/>
  <pageSetup scale="1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POA TSS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Hernandez</dc:creator>
  <cp:lastModifiedBy>Jennifer Gomez</cp:lastModifiedBy>
  <dcterms:created xsi:type="dcterms:W3CDTF">2019-01-09T20:14:06Z</dcterms:created>
  <dcterms:modified xsi:type="dcterms:W3CDTF">2020-06-30T17:49:04Z</dcterms:modified>
</cp:coreProperties>
</file>