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ennifer_gomez\Desktop\"/>
    </mc:Choice>
  </mc:AlternateContent>
  <bookViews>
    <workbookView xWindow="0" yWindow="0" windowWidth="19200" windowHeight="12495"/>
  </bookViews>
  <sheets>
    <sheet name="Sheet23" sheetId="23" r:id="rId1"/>
    <sheet name="Planificación y Desarrollo" sheetId="6" r:id="rId2"/>
    <sheet name=" ADMINISTRATIVO" sheetId="4" r:id="rId3"/>
    <sheet name="DTIC" sheetId="21" r:id="rId4"/>
    <sheet name="Supervisión y Auditoría" sheetId="9" r:id="rId5"/>
    <sheet name="Asistencia al Empleador " sheetId="1" r:id="rId6"/>
    <sheet name="RRHH" sheetId="5" r:id="rId7"/>
    <sheet name="Fiscalización Interna" sheetId="18" r:id="rId8"/>
    <sheet name="Finanzas" sheetId="7" r:id="rId9"/>
    <sheet name="Jurídica" sheetId="22" r:id="rId10"/>
    <sheet name=" OAI" sheetId="3"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AREAS">[1]COLABORADORES!$A$5:$O$5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9" l="1"/>
  <c r="O39" i="22"/>
  <c r="O38" i="22"/>
  <c r="N25" i="22"/>
  <c r="O25" i="22" s="1"/>
  <c r="N23" i="22"/>
  <c r="O23" i="22" s="1"/>
  <c r="N15" i="22"/>
  <c r="O15" i="22" s="1"/>
  <c r="N13" i="22"/>
  <c r="O13" i="22" s="1"/>
  <c r="C7" i="22"/>
  <c r="P13" i="22" l="1"/>
  <c r="P23" i="22"/>
  <c r="H7" i="22" s="1"/>
  <c r="O33" i="21" l="1"/>
  <c r="P33" i="21" s="1"/>
  <c r="O28" i="21"/>
  <c r="P28" i="21" s="1"/>
  <c r="O23" i="21"/>
  <c r="P23" i="21" s="1"/>
  <c r="N15" i="21"/>
  <c r="O15" i="21" s="1"/>
  <c r="N14" i="21"/>
  <c r="O14" i="21" s="1"/>
  <c r="N13" i="21"/>
  <c r="O13" i="21" s="1"/>
  <c r="C7" i="21"/>
  <c r="P13" i="21" l="1"/>
  <c r="H7" i="21" l="1"/>
  <c r="R19" i="18" l="1"/>
  <c r="S19" i="18" s="1"/>
  <c r="T18" i="18" s="1"/>
  <c r="U18" i="18" s="1"/>
  <c r="S18" i="18"/>
  <c r="R14" i="18"/>
  <c r="S14" i="18" s="1"/>
  <c r="S13" i="18"/>
  <c r="T13" i="18" s="1"/>
  <c r="C7" i="18"/>
  <c r="H7" i="18" l="1"/>
  <c r="U13" i="18"/>
  <c r="N17" i="9" l="1"/>
  <c r="O17" i="9" s="1"/>
  <c r="N16" i="9"/>
  <c r="O16" i="9" s="1"/>
  <c r="N15" i="9"/>
  <c r="O15" i="9" s="1"/>
  <c r="N14" i="9"/>
  <c r="O14" i="9" s="1"/>
  <c r="N13" i="9"/>
  <c r="O13" i="9" s="1"/>
  <c r="Q13" i="9" l="1"/>
  <c r="P13" i="9"/>
  <c r="H7" i="9" s="1"/>
  <c r="S34" i="7" l="1"/>
  <c r="S28" i="7"/>
  <c r="R23" i="7"/>
  <c r="S23" i="7" s="1"/>
  <c r="R13" i="7"/>
  <c r="S13" i="7" s="1"/>
  <c r="H7" i="7"/>
  <c r="C7" i="7"/>
  <c r="R53" i="6" l="1"/>
  <c r="S53" i="6" s="1"/>
  <c r="T53" i="6" s="1"/>
  <c r="U53" i="6" s="1"/>
  <c r="R43" i="6"/>
  <c r="S43" i="6" s="1"/>
  <c r="T43" i="6" s="1"/>
  <c r="U43" i="6" s="1"/>
  <c r="S42" i="6"/>
  <c r="S41" i="6"/>
  <c r="S40" i="6"/>
  <c r="S39" i="6"/>
  <c r="S38" i="6"/>
  <c r="T38" i="6" s="1"/>
  <c r="U38" i="6" s="1"/>
  <c r="S24" i="6"/>
  <c r="R24" i="6"/>
  <c r="S23" i="6"/>
  <c r="T23" i="6" s="1"/>
  <c r="U23" i="6" s="1"/>
  <c r="R23" i="6"/>
  <c r="R19" i="6"/>
  <c r="S19" i="6" s="1"/>
  <c r="R18" i="6"/>
  <c r="S18" i="6" s="1"/>
  <c r="T18" i="6" s="1"/>
  <c r="U18" i="6" s="1"/>
  <c r="R13" i="6"/>
  <c r="S13" i="6" s="1"/>
  <c r="T13" i="6" s="1"/>
  <c r="C7" i="6"/>
  <c r="U13" i="6" l="1"/>
  <c r="H7" i="6"/>
  <c r="R53" i="5" l="1"/>
  <c r="S53" i="5" s="1"/>
  <c r="T53" i="5" s="1"/>
  <c r="Q48" i="5"/>
  <c r="S48" i="5" s="1"/>
  <c r="T48" i="5" s="1"/>
  <c r="S44" i="5"/>
  <c r="T43" i="5"/>
  <c r="S43" i="5"/>
  <c r="R39" i="5"/>
  <c r="S39" i="5" s="1"/>
  <c r="R38" i="5"/>
  <c r="S38" i="5" s="1"/>
  <c r="T38" i="5" s="1"/>
  <c r="U38" i="5" s="1"/>
  <c r="S35" i="5"/>
  <c r="S34" i="5"/>
  <c r="S33" i="5"/>
  <c r="T33" i="5" s="1"/>
  <c r="T23" i="5"/>
  <c r="S23" i="5"/>
  <c r="S19" i="5"/>
  <c r="S18" i="5"/>
  <c r="T18" i="5" s="1"/>
  <c r="S13" i="5"/>
  <c r="T13" i="5" s="1"/>
  <c r="H7" i="5" s="1"/>
  <c r="C7" i="5"/>
  <c r="Q69" i="4" l="1"/>
  <c r="S68" i="4" s="1"/>
  <c r="P69" i="4"/>
  <c r="P64" i="4"/>
  <c r="Q64" i="4" s="1"/>
  <c r="P63" i="4"/>
  <c r="Q63" i="4" s="1"/>
  <c r="P53" i="4"/>
  <c r="Q53" i="4" s="1"/>
  <c r="R53" i="4" s="1"/>
  <c r="S53" i="4" s="1"/>
  <c r="P48" i="4"/>
  <c r="Q48" i="4" s="1"/>
  <c r="R48" i="4" s="1"/>
  <c r="S48" i="4" s="1"/>
  <c r="P44" i="4"/>
  <c r="Q44" i="4" s="1"/>
  <c r="P43" i="4"/>
  <c r="Q43" i="4" s="1"/>
  <c r="R43" i="4" s="1"/>
  <c r="S43" i="4" s="1"/>
  <c r="Q39" i="4"/>
  <c r="P38" i="4"/>
  <c r="Q38" i="4" s="1"/>
  <c r="R38" i="4" s="1"/>
  <c r="S38" i="4" s="1"/>
  <c r="Q36" i="4"/>
  <c r="P36" i="4"/>
  <c r="P35" i="4"/>
  <c r="Q35" i="4" s="1"/>
  <c r="Q34" i="4"/>
  <c r="Q33" i="4"/>
  <c r="R33" i="4" s="1"/>
  <c r="S33" i="4" s="1"/>
  <c r="Q29" i="4"/>
  <c r="Q28" i="4"/>
  <c r="R28" i="4" s="1"/>
  <c r="S28" i="4" s="1"/>
  <c r="P23" i="4"/>
  <c r="Q23" i="4" s="1"/>
  <c r="R23" i="4" s="1"/>
  <c r="S23" i="4" s="1"/>
  <c r="Q21" i="4"/>
  <c r="P21" i="4"/>
  <c r="P19" i="4"/>
  <c r="Q19" i="4" s="1"/>
  <c r="P18" i="4"/>
  <c r="Q18" i="4" s="1"/>
  <c r="R18" i="4" s="1"/>
  <c r="S18" i="4" s="1"/>
  <c r="Q14" i="4"/>
  <c r="Q13" i="4"/>
  <c r="R13" i="4" s="1"/>
  <c r="A7" i="4"/>
  <c r="S13" i="4" l="1"/>
  <c r="F7" i="4"/>
  <c r="S63" i="4"/>
  <c r="R63" i="4"/>
  <c r="N24" i="3" l="1"/>
  <c r="M24" i="3"/>
  <c r="M23" i="3"/>
  <c r="M22" i="3"/>
  <c r="M21" i="3"/>
  <c r="M20" i="3"/>
  <c r="N19" i="3"/>
  <c r="O19" i="3" s="1"/>
  <c r="M19" i="3"/>
  <c r="M18" i="3"/>
  <c r="M17" i="3"/>
  <c r="M16" i="3"/>
  <c r="M15" i="3"/>
  <c r="M14" i="3"/>
  <c r="N14" i="3" s="1"/>
  <c r="M13" i="3"/>
  <c r="M12" i="3"/>
  <c r="M11" i="3"/>
  <c r="M10" i="3"/>
  <c r="M9" i="3"/>
  <c r="M8" i="3"/>
  <c r="M7" i="3"/>
  <c r="M6" i="3"/>
  <c r="M5" i="3"/>
  <c r="M4" i="3"/>
  <c r="N4" i="3" s="1"/>
  <c r="O4" i="3" s="1"/>
  <c r="R56" i="1"/>
  <c r="S56" i="1" s="1"/>
  <c r="S55" i="1"/>
  <c r="R54" i="1"/>
  <c r="S54" i="1" s="1"/>
  <c r="S53" i="1"/>
  <c r="T53" i="1" s="1"/>
  <c r="U53" i="1" s="1"/>
  <c r="S47" i="1"/>
  <c r="S46" i="1"/>
  <c r="S45" i="1"/>
  <c r="S44" i="1"/>
  <c r="S43" i="1"/>
  <c r="S39" i="1"/>
  <c r="S38" i="1"/>
  <c r="T38" i="1" s="1"/>
  <c r="U38" i="1" s="1"/>
  <c r="R34" i="1"/>
  <c r="S34" i="1" s="1"/>
  <c r="R33" i="1"/>
  <c r="S33" i="1" s="1"/>
  <c r="R28" i="1"/>
  <c r="S28" i="1" s="1"/>
  <c r="T28" i="1" s="1"/>
  <c r="S23" i="1"/>
  <c r="U23" i="1" s="1"/>
  <c r="R23" i="1"/>
  <c r="S18" i="1"/>
  <c r="T18" i="1" s="1"/>
  <c r="R13" i="1"/>
  <c r="S13" i="1" s="1"/>
  <c r="U13" i="1" s="1"/>
  <c r="C7" i="1"/>
  <c r="U18" i="1" l="1"/>
  <c r="T33" i="1"/>
  <c r="H7" i="1" s="1"/>
</calcChain>
</file>

<file path=xl/comments1.xml><?xml version="1.0" encoding="utf-8"?>
<comments xmlns="http://schemas.openxmlformats.org/spreadsheetml/2006/main">
  <authors>
    <author>Altagracia Peralta</author>
  </authors>
  <commentList>
    <comment ref="D13" authorId="0" shapeId="0">
      <text>
        <r>
          <rPr>
            <b/>
            <sz val="9"/>
            <color indexed="81"/>
            <rFont val="Tahoma"/>
            <charset val="1"/>
          </rPr>
          <t>Altagracia Peralta:</t>
        </r>
        <r>
          <rPr>
            <sz val="9"/>
            <color indexed="81"/>
            <rFont val="Tahoma"/>
            <charset val="1"/>
          </rPr>
          <t xml:space="preserve">
Disminuir la evasión y elusión</t>
        </r>
      </text>
    </comment>
  </commentList>
</comments>
</file>

<file path=xl/comments2.xml><?xml version="1.0" encoding="utf-8"?>
<comments xmlns="http://schemas.openxmlformats.org/spreadsheetml/2006/main">
  <authors>
    <author>Albida Segura</author>
  </authors>
  <commentList>
    <comment ref="J25" authorId="0" shapeId="0">
      <text>
        <r>
          <rPr>
            <b/>
            <sz val="8"/>
            <color indexed="81"/>
            <rFont val="Tahoma"/>
            <family val="2"/>
          </rPr>
          <t>Albida Segura:</t>
        </r>
        <r>
          <rPr>
            <sz val="8"/>
            <color indexed="81"/>
            <rFont val="Tahoma"/>
            <family val="2"/>
          </rPr>
          <t xml:space="preserve">
no existe una referencia aliniada a  esta iniciativa.
</t>
        </r>
      </text>
    </comment>
  </commentList>
</comments>
</file>

<file path=xl/sharedStrings.xml><?xml version="1.0" encoding="utf-8"?>
<sst xmlns="http://schemas.openxmlformats.org/spreadsheetml/2006/main" count="1116" uniqueCount="373">
  <si>
    <t xml:space="preserve">PLAN OPERATIVO ANUAL </t>
  </si>
  <si>
    <t>PRESUPUESTO DE INICIATIVAS</t>
  </si>
  <si>
    <t>ESTA INFORMACION SERA COMPLETADA POR PYD</t>
  </si>
  <si>
    <t>COMPLETAR</t>
  </si>
  <si>
    <t>Objetivo Especifico/ Linea Prioritaria de Acción</t>
  </si>
  <si>
    <t>Objetivo Especifico</t>
  </si>
  <si>
    <t>Objetivo de Calidad</t>
  </si>
  <si>
    <t>Codigo</t>
  </si>
  <si>
    <t>Area</t>
  </si>
  <si>
    <t>Iniciativa Institución</t>
  </si>
  <si>
    <t>Descripción</t>
  </si>
  <si>
    <t>Meta del POA (cantidad o %)</t>
  </si>
  <si>
    <t>Resultado Esperado</t>
  </si>
  <si>
    <t>Prioridad</t>
  </si>
  <si>
    <t>Lider</t>
  </si>
  <si>
    <t>Area Soporte</t>
  </si>
  <si>
    <t>Tipo de Requerimiento</t>
  </si>
  <si>
    <t>Referencia</t>
  </si>
  <si>
    <t>Cantidad</t>
  </si>
  <si>
    <t>Costo Unitario</t>
  </si>
  <si>
    <t>Costo Total</t>
  </si>
  <si>
    <t>Presupuesto x Iniciativa</t>
  </si>
  <si>
    <t>Presupuesto revisado</t>
  </si>
  <si>
    <t>OBSERVACIONES</t>
  </si>
  <si>
    <t>Fecha INICIO</t>
  </si>
  <si>
    <t>Fecha FIN</t>
  </si>
  <si>
    <t>DAE</t>
  </si>
  <si>
    <t>Modernización de las áreas de servicio</t>
  </si>
  <si>
    <t>Instalación de pantallas en el Centro de Llamadas para el monitoreo permanente de los operadores y manejo de colas en tiempo real</t>
  </si>
  <si>
    <t>Funcionamiento de todos los equipos y personal capacitado para su uso</t>
  </si>
  <si>
    <t>VICTORIA ALICIA LUGO PARADIS</t>
  </si>
  <si>
    <t>Dirección Administrativa</t>
  </si>
  <si>
    <t>SUMINISTRO DE OFICINA</t>
  </si>
  <si>
    <t>PLAN DE COMPRAS Y CONTRATACIONES</t>
  </si>
  <si>
    <t>CONTEMPLADO EN PACC POA 1.1</t>
  </si>
  <si>
    <t>Instalación de sistema de turno para la administración en línea de los servicios</t>
  </si>
  <si>
    <t>CONTEMPLADO EN PRESUPUESTO - INICIATIVA DE ADM</t>
  </si>
  <si>
    <t>Rotulación de las áreas de servicio de la Tesorería de la Seguridad Social</t>
  </si>
  <si>
    <t>Disponer de un Centro de Servicios con un aspecto informativo y de transmisión de conocimiento para nuestros visitantes</t>
  </si>
  <si>
    <t>ENMANUEL  MANZUETA CALCAÑO</t>
  </si>
  <si>
    <t>Reingeniería de procesos y recurso humano</t>
  </si>
  <si>
    <t>Reingeniería aplicada y estructura aprobada</t>
  </si>
  <si>
    <t>SAHADIA ERCILIA CRUZ ABREU</t>
  </si>
  <si>
    <t>Dirección de Recursos Humanos</t>
  </si>
  <si>
    <t>AJUSTE SALARIAL</t>
  </si>
  <si>
    <t>ESTE MONTO  NO ES INCLUIDO EN PRESUPUESTO. YA QUE EL AJUSTE SALARIA SE REALIZARA EN BASE A LA PROPUESTA DE RRHH</t>
  </si>
  <si>
    <t>Reingeniería de procesos y recurso humano, NUEVO PERSONAL</t>
  </si>
  <si>
    <t xml:space="preserve">RECURSOS HUMANOS </t>
  </si>
  <si>
    <t>NOMINA NUEVOS COLABORADORES</t>
  </si>
  <si>
    <t xml:space="preserve">CONTEMPLADO EN PRESUPUESTO  </t>
  </si>
  <si>
    <t>Febrero</t>
  </si>
  <si>
    <t>Diciembre</t>
  </si>
  <si>
    <t>Promover la Tesorería de la Seguridad Social a traves del involucramiento con la sociedad y partes interesadas</t>
  </si>
  <si>
    <t>Participación activa de la TSS en las actividades de promoción de la Seguridad Social</t>
  </si>
  <si>
    <t>JENNIFFER  GOMEZ LINARES</t>
  </si>
  <si>
    <t>Gerencia</t>
  </si>
  <si>
    <t>ACUERDO INTERINSTITUCIONAL</t>
  </si>
  <si>
    <t>ACUERDOS INTERINSTITUCIONALES</t>
  </si>
  <si>
    <t>SELECCIONAR</t>
  </si>
  <si>
    <t>Departamento de Planificación y Desarrollo</t>
  </si>
  <si>
    <t>PROYECTOS DE COOPERACION</t>
  </si>
  <si>
    <t>Establecer un Programa de Desarrollo y Capacitaciones al sector empresarial y educativo de la Rep Dom</t>
  </si>
  <si>
    <t>PRESUPUESTO CONTEMPLADO EN LA NOMINA DE NUEVO PERSONAL GENERAL . I.5</t>
  </si>
  <si>
    <t>2 SELECCIONAR DEL LISTADO</t>
  </si>
  <si>
    <t>3 SELECCIONAR DEL LISTADO</t>
  </si>
  <si>
    <t>4 SELECCIONAR DEL LISTADO</t>
  </si>
  <si>
    <t>5 SELECCIONAR DEL LISTADO</t>
  </si>
  <si>
    <t>Diseñar un procedimiento de Administración de Sueldos y Competencias efectivo y visionario que sostenga la equidad interna, competitividad externa y compromiso de nuestro recurso humano a favor del crecimiento de nuestra institución</t>
  </si>
  <si>
    <t>Un procedimiento de Administración de Sueldos y Competencias permite a la TSS mantenerse proyectada hacia el crecimiento profesional y compromiso de su personal a traves de la efectiva valoración de los puestos, de la identificación de evaluacion y mejora constante de su estructura y de la implementación de variables externas que definan los factores de cálculo del sistema de retribución establecido.</t>
  </si>
  <si>
    <t>Procedimiento de Administración de Sueldos y Competencias en ejecución</t>
  </si>
  <si>
    <t>NO CONTEMPLA PRESUPUESTO</t>
  </si>
  <si>
    <t>I.DAE.PUNGOB DN.</t>
  </si>
  <si>
    <t>Presencia de la TSS en Punto GOB Distrito Nacional</t>
  </si>
  <si>
    <t>particpación de la TSS en el punto GOB del distrito nacional</t>
  </si>
  <si>
    <t>Contar con el personal para el inicio de la TSS en el punto GOB del Distrito Nacional.</t>
  </si>
  <si>
    <t>ALIANZAS ESTRATEGICAS</t>
  </si>
  <si>
    <t>ESTA INICIATIVA ESTA CONTEMPLADA EN EL PACC POA 1.6</t>
  </si>
  <si>
    <t>Marzo</t>
  </si>
  <si>
    <t>Dirección de Tecnologías de la Información y Comunicacion</t>
  </si>
  <si>
    <t>BIENES Y SERVICIOS DE TECNOLOGÍA</t>
  </si>
  <si>
    <t>Fortalecer la infraestructura de sistemas de información, la evolución tecnológica acorde con los requerimientos de los servicios y demanda.</t>
  </si>
  <si>
    <t>No contempla</t>
  </si>
  <si>
    <t>I.DTIC.DOCSUIR</t>
  </si>
  <si>
    <t>DTIO</t>
  </si>
  <si>
    <t>Documentación del SUIR</t>
  </si>
  <si>
    <t>Documentacion requerida para registro de derecho de propiedad intelectual</t>
  </si>
  <si>
    <t>Documentación de los macroprocesos</t>
  </si>
  <si>
    <t>Dirección Financiera</t>
  </si>
  <si>
    <t>I.DTIC.REINGSUIR</t>
  </si>
  <si>
    <t>Reingeniería del módulo de seguridad del SUIR</t>
  </si>
  <si>
    <t>Nuevo módulo de seguridad del SUIR para acceder al Sistema los empleadores, colaboradores y usuarios en general</t>
  </si>
  <si>
    <t xml:space="preserve">REINGENIERIA </t>
  </si>
  <si>
    <t>REINGENIERIA</t>
  </si>
  <si>
    <t>Fortalecer un sistema de información consolidado sobre los resultados del sistema administrado y su difusión.</t>
  </si>
  <si>
    <t xml:space="preserve">Mantener los niveles de satisfacción de los clientes, que reciben servicio de la TSS.
Meta: 93%
</t>
  </si>
  <si>
    <t>Mantener los niveles de sastifacción de los empleadores y los ciudadanos, que reciben servicios de la TSS en un 95%.</t>
  </si>
  <si>
    <t>I.DTIC.OFVCIUDADANO</t>
  </si>
  <si>
    <t>Oficina virtual de atención ciudadana</t>
  </si>
  <si>
    <t>Oficina virtual donde el ciudadano trabajador(a) podrá verificar su relación obrero-patronal, de ARS y otros elementos importantes de su afiliación al SDSS</t>
  </si>
  <si>
    <t>Abril</t>
  </si>
  <si>
    <t>Mejorar la gestión recaudadora facilitando el cumplimiento de las obligaciones, promoviendo la inclusión y formalización de las empresas, y contribuyendo al financiamiento del Sistema.</t>
  </si>
  <si>
    <t>Mantener el nivel de eficiencia en respuestas a solicitudes de servicios de la mesa de con un minimo de un 90%.</t>
  </si>
  <si>
    <t>I.DTIC.APPMOVIL</t>
  </si>
  <si>
    <t>APP Movil TSS</t>
  </si>
  <si>
    <t>Aplicación movil iOS y Android para uso de empleadores</t>
  </si>
  <si>
    <t>Aplicación movil para sistemas operativos iOS y Android donde el empleador podrá realizar una serie de operaciones que actualmente hace a través del SUIR</t>
  </si>
  <si>
    <t>I.DTIC.MIGSUIR</t>
  </si>
  <si>
    <t>Migración a la Nube de la plataforma del SUIR</t>
  </si>
  <si>
    <t>Migración de la plataforma del SUIR a la nube</t>
  </si>
  <si>
    <t>OAI</t>
  </si>
  <si>
    <t>Ajuste salarial</t>
  </si>
  <si>
    <t xml:space="preserve">Un ajuste de salario considerando que el actual no se corresponde con las funciones realizadas, sujeto a evaluación y discusión con la Dirección de Recursos Humanos. </t>
  </si>
  <si>
    <t>Ajuste salarial considerando mis funciones como Encargada de la OIA .</t>
  </si>
  <si>
    <t>ALBIDA MERCEDES SEGURA BATISTA</t>
  </si>
  <si>
    <t>SUJETO A ANALSIS Y DISCUSION VIA RRHH. CONTEMPLAR DENTRO DE LA NOMINA AJUSTADA RRHH</t>
  </si>
  <si>
    <t>CONTEMPLADO EN PRESUPUESTO 2018 . PROPUESTA DE RRHH</t>
  </si>
  <si>
    <t>Enero</t>
  </si>
  <si>
    <t>Asignación de persona para asistir a la RAI</t>
  </si>
  <si>
    <t>Persona esté al frente de la OAI sustituyendo a la RAI en caso de ausencia ya sea por, licencia, capacitación, enfermedad, etc.</t>
  </si>
  <si>
    <t>1  persona</t>
  </si>
  <si>
    <t>Asistir a la RAI en sus funciones cuando esté ausente por almuerzo,  licencia, capacitación o vacaciones esté fuera de la OA</t>
  </si>
  <si>
    <r>
      <rPr>
        <b/>
        <sz val="11"/>
        <color theme="1"/>
        <rFont val="Calibri"/>
        <family val="2"/>
        <scheme val="minor"/>
      </rPr>
      <t>NO ES UNA INICIATIVA DE POA</t>
    </r>
    <r>
      <rPr>
        <sz val="8"/>
        <color theme="1"/>
        <rFont val="Calibri"/>
        <family val="2"/>
        <scheme val="minor"/>
      </rPr>
      <t xml:space="preserve">. PLAN DE ACCION, CONTEMPLAR AISGNACION DE SOPORTE DE AUXILIAR ADMINISTRATIVO PARA ESTOS FINES. </t>
    </r>
  </si>
  <si>
    <t>Adquirir escaner y fotocopiadora con el fin de agilizar y viabilizar mejor la entrega de las informaciones a la  ciudadanía</t>
  </si>
  <si>
    <t>Adquisición de equipo multifuniconal que permita escanear y copiar.</t>
  </si>
  <si>
    <t>Un solo equipo que conste de copiadora y escaner.</t>
  </si>
  <si>
    <r>
      <rPr>
        <b/>
        <sz val="11"/>
        <color theme="1"/>
        <rFont val="Calibri"/>
        <family val="2"/>
        <scheme val="minor"/>
      </rPr>
      <t>NO ES UNA INICIATIVA DE POA</t>
    </r>
    <r>
      <rPr>
        <sz val="8"/>
        <color theme="1"/>
        <rFont val="Calibri"/>
        <family val="2"/>
        <scheme val="minor"/>
      </rPr>
      <t>. INCLUIR DENTRO DEL PACC OPERATIVO</t>
    </r>
  </si>
  <si>
    <t>CONTEMPLADO EN PRESUPUESTO 2018 . EN PACC</t>
  </si>
  <si>
    <t>Formación en áreas de interés para la RAI</t>
  </si>
  <si>
    <t xml:space="preserve">Capacitación como diplomados y cursos </t>
  </si>
  <si>
    <t xml:space="preserve">Estar más capacitadas en temas como políticas públicas, gobernanza, datos abiertos, gobierno electrónico, transparencia.    Curso de Excel                        </t>
  </si>
  <si>
    <t>CAPACITACION</t>
  </si>
  <si>
    <t>VERIFICAR PLAN DE CAPACITACION DE RRHH 2017/2018</t>
  </si>
  <si>
    <t>CONTEMPLADO EN PRESUPUESTO 2018 . CAPACITACIONES</t>
  </si>
  <si>
    <t xml:space="preserve">Community Manager </t>
  </si>
  <si>
    <t xml:space="preserve">Persona que maneje las redes sociales de la institución </t>
  </si>
  <si>
    <t>1 persona</t>
  </si>
  <si>
    <t>Manejo efectivo de las redes sociales</t>
  </si>
  <si>
    <t xml:space="preserve">ESTA INICIATIVA NO ES DEL AREA, ES PROPUESTA GENERAL. ESTA PROPUESTA SOLO ESTA CONTEMPLANDO SALARIO. </t>
  </si>
  <si>
    <t>ADM</t>
  </si>
  <si>
    <t>Presentacion adecuada de personal de asistencia administrativa</t>
  </si>
  <si>
    <t xml:space="preserve">Uniformar colaboradores de servicio (recepcionistas, mensajeros, chofer)
</t>
  </si>
  <si>
    <t xml:space="preserve">Colaboradores uniformados
</t>
  </si>
  <si>
    <t>MIRIAM JULENNY RUIZ DE LA ROSA</t>
  </si>
  <si>
    <t>SERVICIOS / CONTRATACIONES</t>
  </si>
  <si>
    <t>CONTEMPLADO EN PRSUPUESTO 2018. UNIFORMES</t>
  </si>
  <si>
    <t>Fortalecimiento areas</t>
  </si>
  <si>
    <t>Contratacion de 2 mensajeros internos y analista de compras</t>
  </si>
  <si>
    <t>Personal contratado</t>
  </si>
  <si>
    <t>LOS MENSAJEROS NO REQUIEREN PACC - MATERIAL GASTABLE, ETC</t>
  </si>
  <si>
    <t>CONTEMPLADO EN PRSUPUESTO 2018</t>
  </si>
  <si>
    <t>MUEBLES Y MOBILIARIO</t>
  </si>
  <si>
    <t>Gestión de experiencia y atención presencial de clientes</t>
  </si>
  <si>
    <t>Gestión de experiencia y atención presencial de clientes via un Sistema de turnos</t>
  </si>
  <si>
    <t xml:space="preserve">Sistema de turnos implementado </t>
  </si>
  <si>
    <t>MARINA INÉS FIALLO CABRAL</t>
  </si>
  <si>
    <t>SOFTWARE</t>
  </si>
  <si>
    <t>Readecuacion Oficinas Regionales</t>
  </si>
  <si>
    <t>Creacion de area de seguridad fisica y adecuación de estructura fisica</t>
  </si>
  <si>
    <t>Garantizar la protección de las personas, los bienes, valores, negocios de la empresa y el normal funcionamiento de los servicios. Elaborar politicas y procedimientos de seguridad fisica y darlos a conocer al persona</t>
  </si>
  <si>
    <t>Area creada, con procedimientos establecidos y personal contratado para tales fines. Sistema de monitoreo instalado e implementado</t>
  </si>
  <si>
    <t>Adecuación area archivo central</t>
  </si>
  <si>
    <t>Reestructura y contratacion personal</t>
  </si>
  <si>
    <t xml:space="preserve">Contar con un área de archivo equipada y en funcionamiento
</t>
  </si>
  <si>
    <t>LEISSA MARGARITA VARGAS ROSARIO</t>
  </si>
  <si>
    <t>VER DESGLOSE DE NOMINA EN PRESUPUESTO 2018</t>
  </si>
  <si>
    <t>Plan de Emergencias Institucional</t>
  </si>
  <si>
    <t>Herramienta imprescindible para estar mejor preparados ante emergencias y desastres.</t>
  </si>
  <si>
    <t xml:space="preserve">Plan de emergencias implementado y colaboradores capacitados
</t>
  </si>
  <si>
    <t>DIGITADO EN PACC POA1.3</t>
  </si>
  <si>
    <t>Automatización Gestion Proveedores</t>
  </si>
  <si>
    <t xml:space="preserve">Gestion automatizada desempeño, clasificacion y seguimiento a proveedores
</t>
  </si>
  <si>
    <t>ROSA  ELIZABETH NUÑEZ  FERNÁNDEZ</t>
  </si>
  <si>
    <t>DIGITADO EN PACC POAI.8</t>
  </si>
  <si>
    <t>Automatización de flujos de trazabilidad</t>
  </si>
  <si>
    <t xml:space="preserve">Automatización trámites Archivo Central / Automatización Gestión de Compras y Contrataciones
</t>
  </si>
  <si>
    <t>Automatizacion Gestion de Almacen y Suministro</t>
  </si>
  <si>
    <t>I.ADM.APEREG</t>
  </si>
  <si>
    <t>Apertura de Oficinas Regionales</t>
  </si>
  <si>
    <t>Contratacion de personal para la apertura de oficinas regionales, donde no tenga presencia actualmente la TSS</t>
  </si>
  <si>
    <t>Apertura de las Oficinas,</t>
  </si>
  <si>
    <t>Esta iniciativa está amarrada al PACC POA 1.9 CONTEMPLAR EN LA NOMINA DE LOS NUEVOS COLABORADORES.</t>
  </si>
  <si>
    <t>Readecuación del Centro de Capacitaciones</t>
  </si>
  <si>
    <t>Acondicional el centro de capacitaciones con los equipos necesaarios para el aprendizaje de los colaboradores.</t>
  </si>
  <si>
    <t>Equipar el centro de capacitación con lo necesario para que los colaboradores obtenga un mejor aprendizaje.</t>
  </si>
  <si>
    <t>ESTA INICIATIVA ESTA CONTEMPLADA EN EL PACC POA 1.10, CONTEMPLAR EN EL PRESUPUESTO PARA EL 2018</t>
  </si>
  <si>
    <t>Desarrollar modernas políticas de gestión humana, potenciando sus capacidades, mejorando el clima y salud laboral en la organización</t>
  </si>
  <si>
    <t xml:space="preserve">Cumplir con los atributos de satisfacción de los colaboradores de la TSS
Meta: 85%
</t>
  </si>
  <si>
    <t>cumplir en un 85% con los atributos de sastifacción de los colaboradores de la TSS.</t>
  </si>
  <si>
    <t>I.RRHH.ES</t>
  </si>
  <si>
    <t>RRHH</t>
  </si>
  <si>
    <t>Escala Salarial</t>
  </si>
  <si>
    <t>Establecer una escala salarial que sea justa y equitativa conforme a la responsabilidad, función y habilidades que exige el puesto, para mejorar la motivación de los colaboradores, su compromiso y productividad hacia la TSS.</t>
  </si>
  <si>
    <t>1. Contar con una escala para mejorar la equidad salarial interna.
2. Reclutar el personal más idoneo conforme escala.         3. Aumentar la satisfacción del personal.                                4. Disminuir nivel de rotación del personal.</t>
  </si>
  <si>
    <t>MARÍA  DEL PILAR PEÑA  DE ALVAREZ</t>
  </si>
  <si>
    <t>RECURSOS ECONOMICOS</t>
  </si>
  <si>
    <t>MODIFICACION DE LEY</t>
  </si>
  <si>
    <t>PRESUPUESTO ASOCIADO A NOMINA CON REAJUSTE SALARIAL PROPUESTO EN BASE A ANALISIS DE SALARIO DEL SECTOR. DIFERENCIAL ENTRE NOMINA ACTUAL Y NOMINA PROPUESTA</t>
  </si>
  <si>
    <t>COLOCADO EN PRESUPUESTO 2018</t>
  </si>
  <si>
    <t>I.RRHH.SUBPERS</t>
  </si>
  <si>
    <t>Incrementar los beneficios al personal:                                            1 Subsidio escolar.                               2. Subsidio Almuerzo.</t>
  </si>
  <si>
    <t>Establecer nuevos incentivos al personal para mejorar la motivación de los colaboradores, su compromiso y productividad hacia la TSS.</t>
  </si>
  <si>
    <t>1. Crear y aplicar nuevos incentivos al personal.
2. Aumentar la satisfacción del personal.                                3. Disminuir nivel de rotación del personal.</t>
  </si>
  <si>
    <t>NO CONTEMPLADO EN PACC</t>
  </si>
  <si>
    <t>Junio</t>
  </si>
  <si>
    <t>Agosto</t>
  </si>
  <si>
    <t>I.RRHH.CAMPVERANO</t>
  </si>
  <si>
    <t>Campamento de verano</t>
  </si>
  <si>
    <t>Ofrecer un capamento de verano para hijos de colaboradores en edad escolar hasta séptimo curso.</t>
  </si>
  <si>
    <t>1. Conciliar la vida familiar y laboral. 2. Motivar al personal que tienen hijos en esa edad escolar.</t>
  </si>
  <si>
    <t>WILMA  NAVIL RODRÍGUEZ  MENA</t>
  </si>
  <si>
    <t>I.RRHH.MODESTRUC</t>
  </si>
  <si>
    <t>Mejorar algunas de las estructuras organizacional de la TSS conforme a la modificación Ley 87-01</t>
  </si>
  <si>
    <t>Establecer nuevas estructuras organizacional conforme a la modificación de la Ley 87-01, y que de acuerdo al perfil de puesto el personal pueda ser ascendido para crecer y desarrollar carrera profesional dentro de Institución.</t>
  </si>
  <si>
    <t>Nuevas estructuras aprobadas conforme a la modificación ley 87-01</t>
  </si>
  <si>
    <t xml:space="preserve">ESTA INICIATIVA NO CONTEMPLA PRESUPUESTO ADICIONAL. </t>
  </si>
  <si>
    <t>I.RRHH.UNIFORME</t>
  </si>
  <si>
    <t>Uniformar al personal femenino, abogados y de servicios generales</t>
  </si>
  <si>
    <t>Proveer al personal femenino, mensajeros y abogados de una vestimenta adecuada para el desempeño de sus funciones.</t>
  </si>
  <si>
    <t>1. Imagen Institucional.          2. Identificación personal con la TSS.                                    3. Ahorros de ropas del personal femenino</t>
  </si>
  <si>
    <t>I.RRHH.COMINTERNA</t>
  </si>
  <si>
    <t>Comunicación interna efectiva.</t>
  </si>
  <si>
    <t xml:space="preserve">Mantener un personal informado con relación a las políticas, procesos y acontecimientos internos de la TSS. </t>
  </si>
  <si>
    <t>Empoderamiento del personal sobre la comunicación interna y mejorar de esta forma la motivación al personal</t>
  </si>
  <si>
    <t>LETICIA CAROLINA PICCIRILLO STERLING</t>
  </si>
  <si>
    <t xml:space="preserve">Dentro de los requerimientos basico, se asume que esta persona ya tiene el espacio fisico y escritorio disponible. Y se contempla en el PACC los minimos recursos de material gastable y equipo </t>
  </si>
  <si>
    <t xml:space="preserve">Cerrar brechas de competencias de nuestro personal
Meta: 95%
</t>
  </si>
  <si>
    <t>Capacitar al personal de la TSS cumpliendo al menos con el 87% del total de el programa de  capacitaciones.</t>
  </si>
  <si>
    <t>I.RRHH.CAPERSON</t>
  </si>
  <si>
    <t>Capacitación al personal</t>
  </si>
  <si>
    <t xml:space="preserve">Fortalecer y  mantener un programa de capacitación para actualizar y/o adquirir nuevos conocimientos y destrezas de acuerdo a las competencias requeridas para el buen funcionamiento de la Institución.
</t>
  </si>
  <si>
    <t xml:space="preserve">1. Desarrollar y mantener un capital humano competente. 2. Fortalecer las competencias del personal para mejorar el desempeño.
</t>
  </si>
  <si>
    <t>NO CONTEMPLADO EN PACC. ESTIMACION DE RECURSOS REQUERIDOS</t>
  </si>
  <si>
    <t>I.RRHH.SSTRABAJO</t>
  </si>
  <si>
    <t xml:space="preserve">Mantener un Sistema de Gestión de la Seguridad y Salud en el Trabajo conforme a la resolución No.113-2011 del MAP.
</t>
  </si>
  <si>
    <t xml:space="preserve">Crear una cultura de seguridad y calidad en los lugares de trabajo y de esta forma mejora los ambientes en el trabajo.Mantener un Sistema de Seguridad e Hiene Ocupacional
</t>
  </si>
  <si>
    <t>1. Crear un ambiente seguro para los colaboradores.</t>
  </si>
  <si>
    <t>I.RRHH.BIOM</t>
  </si>
  <si>
    <t xml:space="preserve">
Mejorar el sistema biométrico de Control de Asistencia del personal</t>
  </si>
  <si>
    <t>Actualizar el sistema biométrico actual de la TSS, para que sean mas eficientes los procesos de Control de Asistencia del personal. Registrar y regular las entradas y salidas del personal durante la jornada laboral</t>
  </si>
  <si>
    <t>Eficientizar los procesos de control de asistencia del personal</t>
  </si>
  <si>
    <t>CONTEMPLADO EN PACC POA I.9</t>
  </si>
  <si>
    <t xml:space="preserve">Fortalecer la institucionalidad con el propósito de incrementar su eficiencia y eficacia. </t>
  </si>
  <si>
    <t>I.PYD.AUTORIESGO</t>
  </si>
  <si>
    <t>Automatización de la gestión de riesgo Institucional.</t>
  </si>
  <si>
    <t>Software de gestión de riesgo que incluiya metodología de FMEA.</t>
  </si>
  <si>
    <t>Software de control de gestión Riesgo</t>
  </si>
  <si>
    <t>MARGARITA  FÉLIZ FÉLIZ</t>
  </si>
  <si>
    <t>Contemplado en PACC</t>
  </si>
  <si>
    <t>CONTEMPLADO EN PRESUPUESTO 2018</t>
  </si>
  <si>
    <t>I.PYD.CONTNEG</t>
  </si>
  <si>
    <t>Plan de Continuidad del Negocio de todos los procesos de la Tesorería de la Seguridad Social</t>
  </si>
  <si>
    <t>Plan de Continudiad del Negocio de todos los procesos de la Tesorería de la Seguridad Social</t>
  </si>
  <si>
    <t xml:space="preserve">Poseer un plan de continuidad del Negocio que permita a la TSS mantener sus operaciones bajo cualquier condición en el tiempo.
Consultora que elabore dicho plan para todos los procesos de la Institución. (actualmente solo se contemplan tres procesos para la norma)
</t>
  </si>
  <si>
    <t>TERESA MARÍA GARCÉS CABRERA</t>
  </si>
  <si>
    <t>I.PYD.REINGENIERIA</t>
  </si>
  <si>
    <t xml:space="preserve">Reestructuración de la documentación de la TSS, fortaleciendo la gestión por procesos. </t>
  </si>
  <si>
    <t>Mejoramiento de los procesos de la institución, para que sean más eficientes y estén más estandarizados y faciles de comprender.</t>
  </si>
  <si>
    <t>Reingeniería de Procesos de la Dirección de Asistencia al Empleador</t>
  </si>
  <si>
    <t>Reestructuración de las fichas de proceso, realización de flujo de procesos y colocar en cada uno de los procedimientos correspondientes, mejoramiento de los mapas de procesos, creación de instructivos de trabajao para áreas que deben ser desarrolladas, tanto de lo contenido en los Sistemas de Gestión como de los que no son manejadas bajo este.</t>
  </si>
  <si>
    <t xml:space="preserve">Brindar un servicio con mejor y mayor calidad y eficiencia, logrando una integracion completa de todos los colaboradores en la ejecución de dichos procesos. Reducción de los tiempos de servicios brindados.
Mejora de los proceoss internos del DAE.
</t>
  </si>
  <si>
    <t>Reingeniería de Procesos de Dirección de Supervisión y Auditoría.</t>
  </si>
  <si>
    <t>Mejora del Centro de Llamadas.</t>
  </si>
  <si>
    <t>I.PYD.ESTADISTICAS</t>
  </si>
  <si>
    <t xml:space="preserve">Fortalecimiento de estadísticas del SDSS y estadísticas institucional </t>
  </si>
  <si>
    <t xml:space="preserve">Desarrollo de generación de estadisticas para el fortalecimiento  y toma de desiciones. Fortalecimiento de la producción estadística institucional y de los sistemas de gestión y los procesos. Capacitando al personal de estadística y directivo además de la adquisición de un sotware de análisis de información. 
</t>
  </si>
  <si>
    <t xml:space="preserve">Boletín estadistico institucional y boletin estadistico sdss
</t>
  </si>
  <si>
    <t>LAURA PATRICIA HERNANDEZ CABRERA</t>
  </si>
  <si>
    <t>I.PYD.AUTOPLANPROY</t>
  </si>
  <si>
    <t xml:space="preserve">Automatización de elaboración de PACC y POA
</t>
  </si>
  <si>
    <t xml:space="preserve">Adquisición de plataforma que permite el levantamiento, ejecucion y seguimiento de PACC y POA, para el cumplimiento de la Planificacion Estrategica
</t>
  </si>
  <si>
    <t xml:space="preserve">Software de control de gestión 
</t>
  </si>
  <si>
    <t xml:space="preserve">Automatización de planes de mejora y proyectos, seguimiento a las actividades.
</t>
  </si>
  <si>
    <t xml:space="preserve">Automatización de planes de mejora y proyectos
</t>
  </si>
  <si>
    <t xml:space="preserve">Tener un sistema que permita llevar de forma automática cada uno de las etapas a cumplir dentro de los planes de mejora, lo cual nos permitirá bajar tiempo en su cumplimiento y por tanto en sus costos asociados.
</t>
  </si>
  <si>
    <t>ESTEPHANY JOHANE NÚÑEZ SANTOS</t>
  </si>
  <si>
    <t>I.PYD.CALIDAD</t>
  </si>
  <si>
    <t xml:space="preserve">Celebración  del mes de la calidad y Seguridad de la información
</t>
  </si>
  <si>
    <t>Realizar actividades referentes a la calidad y seguridad de la información, dar charlas, hacer un concurso para resolver alguna problemática de calidad y de seguridad y premiar a los equipos que planteen la mejor propuesta</t>
  </si>
  <si>
    <t xml:space="preserve">Fortalecer la cultura de calidad y la cultura de seguridad de la información.
</t>
  </si>
  <si>
    <t>Septiembre</t>
  </si>
  <si>
    <t>Octubre</t>
  </si>
  <si>
    <t xml:space="preserve">Desarrollar y mejorar los procesos de atención al usuario. </t>
  </si>
  <si>
    <t>I.PYD.SATCLIENTE</t>
  </si>
  <si>
    <t xml:space="preserve">Mejora del proceso de satisfacción de las partes interesadas y de servicio no conforme y manejo de quejas.
</t>
  </si>
  <si>
    <t>Mejora del procesos de satisfacción de las partes interesadas y manejo de quejas</t>
  </si>
  <si>
    <t xml:space="preserve">Aumentar la calidad, eficacia y eficiencia en los servicios brindados, para disminuir las quejas de las partes interesadas y aumentar sus niveles de satisfacion.
</t>
  </si>
  <si>
    <t>No requiere presupuesto adicional</t>
  </si>
  <si>
    <t>I.FIN.Adquisición</t>
  </si>
  <si>
    <t>DFIN</t>
  </si>
  <si>
    <t>Adquisición del Módulo de Inversiones.</t>
  </si>
  <si>
    <t>Optimizar el manejo de las inversiones de la TSS.</t>
  </si>
  <si>
    <t>Poseer un módulo o aplicación para el manejo de las inversiones y que a través de un interfaz con el SUIR permita generar entradas automatizadas.</t>
  </si>
  <si>
    <t>CHAINNE INDHIRA VALENZUELA SENCION</t>
  </si>
  <si>
    <t>I.FIN.Creación</t>
  </si>
  <si>
    <t>Creación de Reporte</t>
  </si>
  <si>
    <t>Optimizar los reportes: Análisis Recaudación, Concentración, Análisis de Especialización de Cuentas, Análisis de Dispersiones y Reportes de Penalidades a los Bancos Recaudadores.</t>
  </si>
  <si>
    <t>Automatizar los procesos de Análisis Recaudación-Concentración, Análisis de Especialización de Cuentas, Análisis de Dispersiones y Aplicación de Penalidades a los Bancos para optimizar el tiempo de envío de instrucción y registro de dichos procesos.</t>
  </si>
  <si>
    <t xml:space="preserve">Mayo </t>
  </si>
  <si>
    <t>I.FIN.Sistematización</t>
  </si>
  <si>
    <t>Sistematización de las Conciliaciones Bancarias</t>
  </si>
  <si>
    <t>Estructurar una administración pública eficiente que actúe con honestidad, transparencia y rendición de cuentas y se oriente a la obtención de resultados en beneficio de la sociedad y del desarrollo nacional y local.</t>
  </si>
  <si>
    <t>Crear una interfaz entre los Bancos Recaudadores, Unipago y el Módulo de Conciliaciones de TSS que facilite generar las conciliaciones de manera oportuna y confiable.</t>
  </si>
  <si>
    <t>BIBIANA  NIVAR  CASTILLO</t>
  </si>
  <si>
    <t xml:space="preserve"> </t>
  </si>
  <si>
    <t>I.FIN.Reajuste</t>
  </si>
  <si>
    <t>Reajuste salarial Dirección Financiera.</t>
  </si>
  <si>
    <t>Reajustar salarios de los colaboradores pertenecientes a la Dirección Financiera.</t>
  </si>
  <si>
    <t>reajuste para cada colaborador.</t>
  </si>
  <si>
    <t>JOSE ISRAEL DEL ORBE ANTONIO</t>
  </si>
  <si>
    <t>I.FIN.ADQPersonal</t>
  </si>
  <si>
    <t xml:space="preserve">Adquisición de Personal </t>
  </si>
  <si>
    <t>Personal Soporte para las Areas de Contabilidad Adminsitrativa e Inversiones y pagos Electronicos.</t>
  </si>
  <si>
    <t>Reestructuración Dirección Financiera</t>
  </si>
  <si>
    <t xml:space="preserve"> Potenciar los mecanismos para desestimular la evasión, omisión y elusión. Así como fortalecer la gestión del cobro para disminuir la morosidad. </t>
  </si>
  <si>
    <t>I.DSA.AUDIPRES</t>
  </si>
  <si>
    <t>DSA</t>
  </si>
  <si>
    <t xml:space="preserve">Auditorías Presenciales a empleadores y las ARS </t>
  </si>
  <si>
    <t>Realizar visitas a empleadores y ARS para verificar el cumplimiento de la Ley 87-01 con el objetivo de disminuir la evasión y omisión  dar cumplimiento al Reglamento de la TSS No. 775-03 para la verificación de la integridad de los documentos de los afiliados al SFS del SDSS.</t>
  </si>
  <si>
    <t>Realizar 100 auditorías a empleadores, y Auditar 6 ARS que representan el 85% de los afiliados al regimen contributivo de SFS.</t>
  </si>
  <si>
    <t>I.DSA.NOMFRAU</t>
  </si>
  <si>
    <r>
      <t xml:space="preserve">Detectar el registro de nóminas fraudentas  en el SDSS a los fines de protegerlo.
</t>
    </r>
    <r>
      <rPr>
        <sz val="10"/>
        <color rgb="FFFF0000"/>
        <rFont val="Arial"/>
        <family val="2"/>
      </rPr>
      <t/>
    </r>
  </si>
  <si>
    <t>Identificación de Promotores y empleadores que realizan fraude en el SDSS mediante analisis en la base de datos de la TSS.                             Se contemplará un piloto, se establecera la metodologia, con los documentos a requeridos, formato, pautas para agosto 2017.</t>
  </si>
  <si>
    <t xml:space="preserve">90% de 250 </t>
  </si>
  <si>
    <t>Suspender o dar la baja a 250 empleadores fraudulentos</t>
  </si>
  <si>
    <t>N/A</t>
  </si>
  <si>
    <r>
      <t xml:space="preserve">Sensibilización a los empleadores
</t>
    </r>
    <r>
      <rPr>
        <sz val="10"/>
        <color rgb="FFFF0000"/>
        <rFont val="Arial"/>
        <family val="2"/>
      </rPr>
      <t xml:space="preserve">Se puede hacer ya. Primero la aurotizacion del Sr. Sahdala, luego canalizar con el Sr. Mota, para asignar a JAY. 
Antes de todo, detectar el scrip de los cintillos, periodicidad, fecha de colocar, duracion de colocacion, metodo *cintillo, pop out dandole ok o cerrando por el usuario. </t>
    </r>
  </si>
  <si>
    <t>Crear cintillospara orientar a los empleadores a través del portal de la TSS sobre los conceptos cotizables del SDSS.</t>
  </si>
  <si>
    <t>12 cintillos</t>
  </si>
  <si>
    <t>Concientizar a los empleadores sobre los conceptos cotizables al SDSS medieante cintillos colocados en la pagina WEB para fines reducir la evasión.</t>
  </si>
  <si>
    <t>Reajuste de Salario</t>
  </si>
  <si>
    <t>Reajustar el salario de los colaboradores de DSA</t>
  </si>
  <si>
    <t>Reajuste realizado</t>
  </si>
  <si>
    <t>No Contempla</t>
  </si>
  <si>
    <t>I.FI.EFICIENTIZAR</t>
  </si>
  <si>
    <t>FI</t>
  </si>
  <si>
    <t>Eficientizar los procesos de auditorias internas del Departamento de Fiscalización Interna.</t>
  </si>
  <si>
    <t>Complementar el equipo de auditores internos del departamento para garantizar el cumplimiento de la planificación de auditorias de la TSS, que incluye todas las áreas, con la contratación de  Un Fiscalizador (Auditor Financiero)</t>
  </si>
  <si>
    <t>Garantizar el abarque de todas las direcciones propuestas para auditoria 2018.</t>
  </si>
  <si>
    <t>IVONNE NUÑEZ</t>
  </si>
  <si>
    <t>Incluir dentro de nomina Nuevos colaboradores</t>
  </si>
  <si>
    <t>CONTEMPLADO EN PRESPUESTO 2018</t>
  </si>
  <si>
    <t>I.FI.AUDINFORM</t>
  </si>
  <si>
    <t>Complementar el equipo de auditores internos del departamento para garantizar el cumplimiento de la planificación de auditorias de la Direccion Tecnologica, con la contratación de  Un Fiscalizador (Auditor Informatico)</t>
  </si>
  <si>
    <t>Poder auditar la dirección de tecnologia de la información y comunicaciones de forma óptima.</t>
  </si>
  <si>
    <t xml:space="preserve"> Mantener un mínimo de retorno del 82% en las recaudaciones de las Notificaciones de Pago vencidas menor a 60 días en el proceso de de cobros persuasivos.</t>
  </si>
  <si>
    <t>I.DJ.COBERTURA</t>
  </si>
  <si>
    <t>DJ</t>
  </si>
  <si>
    <t>Ampliación de cobertura de Audiencias en el interior del pais</t>
  </si>
  <si>
    <t>Reclutamiento de Abogados para asistir a Audiencias en el interior del país, para cubrir las diferentes regiones</t>
  </si>
  <si>
    <t>Presencia de por lo menos tres Abogados en  mayoria de los Tribunales de diferentes regiones del  pais</t>
  </si>
  <si>
    <t>I.DJ.PROCVISITAS</t>
  </si>
  <si>
    <t>Mejorar el proceso de cobros a empleadores con mas de dos periodos vencidos</t>
  </si>
  <si>
    <t>Elaborar programas de trabajo en los cuales se contemple visitas a las procuradurias fiscales de las diferentes provincias</t>
  </si>
  <si>
    <t>Realizar por lo menso doce visitas a las procuradurias y juzgados de paz del interior</t>
  </si>
  <si>
    <t>Visitas realizadas, elaboracion de acuerdo de colaboracion con la Procuraduria General de la Republica y las Fiscalias de los Distritos Judiciales</t>
  </si>
  <si>
    <t>I.DJ.INCREGESTCOBROS</t>
  </si>
  <si>
    <t>Incremento de Gestiones de Cobro Compulsivo</t>
  </si>
  <si>
    <t>Contratacion de personal que permita y realice las actividades de cobro compulsivo para Incrementar ls gestiones sobre las cuentas por cobrar, Incrementar el Recaudo.</t>
  </si>
  <si>
    <t>Duplicar las gestiones de cobros compulsivos</t>
  </si>
  <si>
    <t>Incrementar las gestiones sobre las cuentas por cobrar.</t>
  </si>
  <si>
    <t>Realizacion de Ajuste Salarial a todos los niveles</t>
  </si>
  <si>
    <t>Mantener la Motivacion de los Colaboradores mediante la definicion de salarios competitivos de acuerdo al nivel de responsabilidades y comparando con puestos similares en otras instituciones</t>
  </si>
  <si>
    <t>Ajuste Salarial realizado en proporciones satisfactorias</t>
  </si>
  <si>
    <t>I.DJ.AUTOACUERDOPAGO</t>
  </si>
  <si>
    <t xml:space="preserve">Automatizacion del Proceso de Acuerdo de Pago </t>
  </si>
  <si>
    <t>Facliliar a los empleadores la formalizacion de los acuerdos de pago que abarque todo el pais</t>
  </si>
  <si>
    <t>Acercamiento a los empleadores logrando facilitar los procesos de solicitud y cumplimiento de los Acuerdos de Pago</t>
  </si>
  <si>
    <t>I.DJ.CAPACITACION</t>
  </si>
  <si>
    <t>Programa de Capacitacion de Alto Nivel (Maestrias Nacionales o Internacionales en Linea)</t>
  </si>
  <si>
    <t>Dotar de competencias y conocimientos de alto nivel a nuestros colaboradores abogados</t>
  </si>
  <si>
    <t>Lograr que nuestros colaboradores abogados puedan actualizar sus conocimentos en materia de Derecho a nivel  de Maestrias o Postgrados</t>
  </si>
  <si>
    <t>Dirección de Planificación y Desarrollo</t>
  </si>
  <si>
    <t xml:space="preserve">POA 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</si>
</sst>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_-[$RD$-1C0A]* #,##0.00_ ;_-[$RD$-1C0A]* \-#,##0.00\ ;_-[$RD$-1C0A]* &quot;-&quot;??_ ;_-@_ "/>
    <numFmt numFmtId="166" formatCode="&quot;RD$&quot;#,##0;\-&quot;RD$&quot;#,##0"/>
    <numFmt numFmtId="167" formatCode="&quot;RD$&quot;#,##0.00;\-&quot;RD$&quot;#,##0.00"/>
  </numFmts>
  <fonts count="22" x14ac:knownFonts="1">
    <font>
      <sz val="8"/>
      <color theme="1"/>
      <name val="Calibri"/>
      <family val="2"/>
      <scheme val="minor"/>
    </font>
    <font>
      <sz val="8"/>
      <color theme="1"/>
      <name val="Calibri"/>
      <family val="2"/>
      <scheme val="minor"/>
    </font>
    <font>
      <sz val="14"/>
      <color theme="1"/>
      <name val="Arial"/>
      <family val="2"/>
    </font>
    <font>
      <sz val="14"/>
      <color theme="1"/>
      <name val="Calibri"/>
      <family val="2"/>
      <scheme val="minor"/>
    </font>
    <font>
      <b/>
      <sz val="14"/>
      <name val="Arial"/>
      <family val="2"/>
    </font>
    <font>
      <b/>
      <sz val="24"/>
      <name val="Baskerville Old Face"/>
      <family val="1"/>
    </font>
    <font>
      <b/>
      <sz val="12"/>
      <name val="Arial"/>
      <family val="2"/>
    </font>
    <font>
      <sz val="10"/>
      <name val="Arial"/>
      <family val="2"/>
    </font>
    <font>
      <b/>
      <sz val="20"/>
      <color theme="1"/>
      <name val="Calibri"/>
      <family val="2"/>
      <scheme val="minor"/>
    </font>
    <font>
      <b/>
      <sz val="11"/>
      <color theme="0"/>
      <name val="Calibri"/>
      <family val="2"/>
      <scheme val="minor"/>
    </font>
    <font>
      <sz val="10"/>
      <color theme="1"/>
      <name val="Arial"/>
      <family val="2"/>
    </font>
    <font>
      <sz val="10"/>
      <color rgb="FFFF0000"/>
      <name val="Arial"/>
      <family val="2"/>
    </font>
    <font>
      <sz val="11"/>
      <name val="Calibri"/>
      <family val="2"/>
      <scheme val="minor"/>
    </font>
    <font>
      <b/>
      <sz val="11"/>
      <color theme="1"/>
      <name val="Calibri"/>
      <family val="2"/>
      <scheme val="minor"/>
    </font>
    <font>
      <b/>
      <sz val="8"/>
      <color indexed="81"/>
      <name val="Tahoma"/>
      <family val="2"/>
    </font>
    <font>
      <sz val="8"/>
      <color indexed="81"/>
      <name val="Tahoma"/>
      <family val="2"/>
    </font>
    <font>
      <sz val="11"/>
      <color rgb="FFFF0000"/>
      <name val="Calibri"/>
      <family val="2"/>
      <scheme val="minor"/>
    </font>
    <font>
      <sz val="12"/>
      <name val="Arial"/>
      <family val="2"/>
    </font>
    <font>
      <b/>
      <sz val="9"/>
      <color indexed="81"/>
      <name val="Tahoma"/>
      <charset val="1"/>
    </font>
    <font>
      <sz val="9"/>
      <color indexed="81"/>
      <name val="Tahoma"/>
      <charset val="1"/>
    </font>
    <font>
      <sz val="24"/>
      <color theme="1"/>
      <name val="Calibri Light"/>
      <family val="2"/>
      <scheme val="major"/>
    </font>
    <font>
      <sz val="22"/>
      <color theme="1"/>
      <name val="Calibri Light"/>
      <family val="2"/>
      <scheme val="major"/>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6" tint="-0.499984740745262"/>
        <bgColor indexed="64"/>
      </patternFill>
    </fill>
    <fill>
      <patternFill patternType="solid">
        <fgColor theme="9"/>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auto="1"/>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theme="0" tint="-0.24994659260841701"/>
      </left>
      <right/>
      <top style="thin">
        <color indexed="64"/>
      </top>
      <bottom/>
      <diagonal/>
    </border>
    <border>
      <left style="thin">
        <color theme="0" tint="-0.24994659260841701"/>
      </left>
      <right/>
      <top/>
      <bottom/>
      <diagonal/>
    </border>
    <border>
      <left style="thin">
        <color theme="0" tint="-0.24994659260841701"/>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6">
    <xf numFmtId="0" fontId="0" fillId="0" borderId="0" xfId="0"/>
    <xf numFmtId="0" fontId="0" fillId="2" borderId="0" xfId="0" applyFill="1"/>
    <xf numFmtId="0" fontId="0" fillId="2" borderId="0" xfId="0" applyFill="1" applyAlignment="1">
      <alignment horizontal="left"/>
    </xf>
    <xf numFmtId="0" fontId="0" fillId="2" borderId="0" xfId="0" applyFill="1" applyAlignment="1">
      <alignment horizontal="center" vertical="center"/>
    </xf>
    <xf numFmtId="0" fontId="0" fillId="2" borderId="0" xfId="0" applyFill="1" applyAlignment="1">
      <alignment horizontal="left" wrapText="1"/>
    </xf>
    <xf numFmtId="164" fontId="0" fillId="2" borderId="0" xfId="0" applyNumberFormat="1" applyFill="1"/>
    <xf numFmtId="0" fontId="2" fillId="2" borderId="0" xfId="0" applyFont="1" applyFill="1" applyAlignment="1">
      <alignment horizontal="center"/>
    </xf>
    <xf numFmtId="0" fontId="3" fillId="2" borderId="0" xfId="0" applyFont="1" applyFill="1"/>
    <xf numFmtId="0" fontId="4" fillId="2" borderId="0" xfId="0" applyFont="1" applyFill="1" applyAlignment="1">
      <alignment vertical="center"/>
    </xf>
    <xf numFmtId="0" fontId="4" fillId="2" borderId="0" xfId="0" applyFont="1" applyFill="1" applyAlignment="1">
      <alignment horizontal="center"/>
    </xf>
    <xf numFmtId="0" fontId="5" fillId="2" borderId="0" xfId="0" applyFont="1" applyFill="1" applyAlignment="1">
      <alignment horizontal="left" vertical="center"/>
    </xf>
    <xf numFmtId="0" fontId="6" fillId="2" borderId="0" xfId="0" applyFont="1" applyFill="1" applyAlignment="1">
      <alignment horizont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44" fontId="0" fillId="2" borderId="4" xfId="1" applyFont="1" applyFill="1" applyBorder="1" applyAlignment="1">
      <alignment horizontal="center" vertical="center"/>
    </xf>
    <xf numFmtId="0" fontId="7" fillId="2" borderId="0" xfId="0" applyFont="1" applyFill="1" applyAlignment="1">
      <alignment vertical="center"/>
    </xf>
    <xf numFmtId="0" fontId="0" fillId="3" borderId="4" xfId="0" applyFill="1" applyBorder="1" applyAlignment="1">
      <alignment horizontal="center" vertical="center"/>
    </xf>
    <xf numFmtId="0" fontId="8" fillId="4" borderId="4" xfId="0" applyFont="1" applyFill="1" applyBorder="1" applyAlignment="1">
      <alignment horizontal="center" vertical="center"/>
    </xf>
    <xf numFmtId="0" fontId="9" fillId="5" borderId="5" xfId="0" applyFont="1" applyFill="1" applyBorder="1" applyAlignment="1">
      <alignment horizontal="center" vertical="center" wrapText="1"/>
    </xf>
    <xf numFmtId="0" fontId="9" fillId="5" borderId="6" xfId="0" applyFont="1" applyFill="1" applyBorder="1" applyAlignment="1">
      <alignment vertical="center"/>
    </xf>
    <xf numFmtId="0" fontId="9" fillId="5" borderId="6" xfId="0" applyFont="1" applyFill="1" applyBorder="1" applyAlignment="1">
      <alignment horizontal="center" vertical="center" wrapText="1"/>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xf numFmtId="0" fontId="9" fillId="6" borderId="6" xfId="0" applyFont="1" applyFill="1" applyBorder="1" applyAlignment="1">
      <alignment horizontal="center" vertical="center" wrapText="1"/>
    </xf>
    <xf numFmtId="0" fontId="9" fillId="6" borderId="6" xfId="0" applyFont="1" applyFill="1" applyBorder="1" applyAlignment="1">
      <alignment horizontal="center" vertical="center"/>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0" fillId="2" borderId="0" xfId="0" applyFill="1" applyAlignment="1">
      <alignment horizontal="left" vertical="center"/>
    </xf>
    <xf numFmtId="0" fontId="0" fillId="2" borderId="4" xfId="0" applyFill="1" applyBorder="1" applyAlignment="1">
      <alignment horizontal="left" vertical="center"/>
    </xf>
    <xf numFmtId="0" fontId="10" fillId="3" borderId="9" xfId="0" applyNumberFormat="1" applyFont="1" applyFill="1" applyBorder="1" applyAlignment="1">
      <alignment horizontal="left" vertical="center" wrapText="1"/>
    </xf>
    <xf numFmtId="0" fontId="10" fillId="3" borderId="10" xfId="0" applyNumberFormat="1" applyFont="1" applyFill="1" applyBorder="1" applyAlignment="1">
      <alignment horizontal="left" vertical="center" wrapText="1"/>
    </xf>
    <xf numFmtId="0" fontId="10" fillId="4" borderId="10" xfId="0" applyNumberFormat="1" applyFont="1" applyFill="1" applyBorder="1" applyAlignment="1">
      <alignment horizontal="center" vertical="center" wrapText="1"/>
    </xf>
    <xf numFmtId="0" fontId="10" fillId="4" borderId="10" xfId="0" applyNumberFormat="1" applyFont="1" applyFill="1" applyBorder="1" applyAlignment="1">
      <alignment horizontal="left" vertical="center" wrapText="1"/>
    </xf>
    <xf numFmtId="9" fontId="10" fillId="4" borderId="10" xfId="0" applyNumberFormat="1" applyFont="1" applyFill="1" applyBorder="1" applyAlignment="1">
      <alignment horizontal="left" vertical="center"/>
    </xf>
    <xf numFmtId="0" fontId="10" fillId="4" borderId="10" xfId="0" applyNumberFormat="1" applyFont="1" applyFill="1" applyBorder="1" applyAlignment="1">
      <alignment vertical="center" wrapText="1"/>
    </xf>
    <xf numFmtId="0" fontId="10" fillId="4" borderId="11" xfId="0" applyNumberFormat="1" applyFont="1" applyFill="1" applyBorder="1" applyAlignment="1">
      <alignment horizontal="left" vertical="center" wrapText="1"/>
    </xf>
    <xf numFmtId="0" fontId="10" fillId="4" borderId="11" xfId="0" applyNumberFormat="1" applyFont="1" applyFill="1" applyBorder="1" applyAlignment="1">
      <alignment horizontal="left" vertical="center"/>
    </xf>
    <xf numFmtId="166" fontId="10" fillId="4" borderId="11" xfId="0" applyNumberFormat="1" applyFont="1" applyFill="1" applyBorder="1" applyAlignment="1">
      <alignment horizontal="left" vertical="center"/>
    </xf>
    <xf numFmtId="166" fontId="7" fillId="4" borderId="10" xfId="0" applyNumberFormat="1" applyFont="1" applyFill="1" applyBorder="1" applyAlignment="1">
      <alignment horizontal="center" vertical="center" wrapText="1"/>
    </xf>
    <xf numFmtId="0" fontId="0" fillId="7" borderId="10" xfId="0" applyFill="1" applyBorder="1" applyAlignment="1">
      <alignment horizontal="center" vertical="center" wrapText="1"/>
    </xf>
    <xf numFmtId="14" fontId="10" fillId="4" borderId="12" xfId="0" applyNumberFormat="1" applyFont="1" applyFill="1" applyBorder="1" applyAlignment="1">
      <alignment horizontal="left" vertical="center"/>
    </xf>
    <xf numFmtId="0" fontId="10" fillId="3" borderId="13" xfId="0" applyNumberFormat="1" applyFont="1" applyFill="1" applyBorder="1" applyAlignment="1">
      <alignment horizontal="left" vertical="center" wrapText="1"/>
    </xf>
    <xf numFmtId="0" fontId="10" fillId="3" borderId="14" xfId="0" applyNumberFormat="1" applyFont="1" applyFill="1" applyBorder="1" applyAlignment="1">
      <alignment horizontal="left" vertical="center" wrapText="1"/>
    </xf>
    <xf numFmtId="0" fontId="10" fillId="4" borderId="14" xfId="0" applyNumberFormat="1" applyFont="1" applyFill="1" applyBorder="1" applyAlignment="1">
      <alignment horizontal="center" vertical="center" wrapText="1"/>
    </xf>
    <xf numFmtId="0" fontId="10" fillId="4" borderId="14" xfId="0" applyNumberFormat="1" applyFont="1" applyFill="1" applyBorder="1" applyAlignment="1">
      <alignment horizontal="left" vertical="center" wrapText="1"/>
    </xf>
    <xf numFmtId="0" fontId="10" fillId="4" borderId="14" xfId="0" applyNumberFormat="1" applyFont="1" applyFill="1" applyBorder="1" applyAlignment="1">
      <alignment horizontal="left" vertical="center"/>
    </xf>
    <xf numFmtId="0" fontId="10" fillId="4" borderId="15" xfId="0" applyNumberFormat="1" applyFont="1" applyFill="1" applyBorder="1" applyAlignment="1">
      <alignment vertical="center" wrapText="1"/>
    </xf>
    <xf numFmtId="0" fontId="10" fillId="4" borderId="16" xfId="0" applyNumberFormat="1" applyFont="1" applyFill="1" applyBorder="1" applyAlignment="1">
      <alignment horizontal="left" vertical="center" wrapText="1"/>
    </xf>
    <xf numFmtId="0" fontId="10" fillId="4" borderId="16" xfId="0" applyNumberFormat="1" applyFont="1" applyFill="1" applyBorder="1" applyAlignment="1">
      <alignment horizontal="left" vertical="center"/>
    </xf>
    <xf numFmtId="166" fontId="10" fillId="4" borderId="16" xfId="0" applyNumberFormat="1" applyFont="1" applyFill="1" applyBorder="1" applyAlignment="1">
      <alignment horizontal="left" vertical="center"/>
    </xf>
    <xf numFmtId="166" fontId="7" fillId="4" borderId="14" xfId="0" applyNumberFormat="1" applyFont="1" applyFill="1" applyBorder="1" applyAlignment="1">
      <alignment horizontal="center" vertical="center" wrapText="1"/>
    </xf>
    <xf numFmtId="0" fontId="0" fillId="7" borderId="14" xfId="0" applyFill="1" applyBorder="1" applyAlignment="1">
      <alignment horizontal="center" vertical="center" wrapText="1"/>
    </xf>
    <xf numFmtId="14" fontId="10" fillId="4" borderId="17" xfId="0" applyNumberFormat="1" applyFont="1" applyFill="1" applyBorder="1" applyAlignment="1">
      <alignment horizontal="left" vertical="center"/>
    </xf>
    <xf numFmtId="0" fontId="10" fillId="3" borderId="18" xfId="0" applyNumberFormat="1" applyFont="1" applyFill="1" applyBorder="1" applyAlignment="1">
      <alignment horizontal="left" vertical="center" wrapText="1"/>
    </xf>
    <xf numFmtId="0" fontId="10" fillId="3" borderId="19" xfId="0" applyNumberFormat="1" applyFont="1" applyFill="1" applyBorder="1" applyAlignment="1">
      <alignment horizontal="left" vertical="center" wrapText="1"/>
    </xf>
    <xf numFmtId="0" fontId="10" fillId="4" borderId="19" xfId="0" applyNumberFormat="1" applyFont="1" applyFill="1" applyBorder="1" applyAlignment="1">
      <alignment horizontal="center" vertical="center" wrapText="1"/>
    </xf>
    <xf numFmtId="0" fontId="10" fillId="4" borderId="19" xfId="0" applyNumberFormat="1" applyFont="1" applyFill="1" applyBorder="1" applyAlignment="1">
      <alignment horizontal="left" vertical="center" wrapText="1"/>
    </xf>
    <xf numFmtId="0" fontId="10" fillId="4" borderId="19" xfId="0" applyNumberFormat="1" applyFont="1" applyFill="1" applyBorder="1" applyAlignment="1">
      <alignment horizontal="left" vertical="center"/>
    </xf>
    <xf numFmtId="0" fontId="10" fillId="4" borderId="20" xfId="0" applyNumberFormat="1" applyFont="1" applyFill="1" applyBorder="1" applyAlignment="1">
      <alignment vertical="center" wrapText="1"/>
    </xf>
    <xf numFmtId="0" fontId="10" fillId="4" borderId="20" xfId="0" applyNumberFormat="1" applyFont="1" applyFill="1" applyBorder="1" applyAlignment="1">
      <alignment horizontal="left" vertical="center" wrapText="1"/>
    </xf>
    <xf numFmtId="0" fontId="10" fillId="4" borderId="20" xfId="0" applyNumberFormat="1" applyFont="1" applyFill="1" applyBorder="1" applyAlignment="1">
      <alignment horizontal="left" vertical="center"/>
    </xf>
    <xf numFmtId="166" fontId="10" fillId="4" borderId="20" xfId="0" applyNumberFormat="1" applyFont="1" applyFill="1" applyBorder="1" applyAlignment="1">
      <alignment horizontal="left" vertical="center"/>
    </xf>
    <xf numFmtId="166" fontId="7" fillId="4" borderId="19" xfId="0" applyNumberFormat="1" applyFont="1" applyFill="1" applyBorder="1" applyAlignment="1">
      <alignment horizontal="center" vertical="center" wrapText="1"/>
    </xf>
    <xf numFmtId="0" fontId="0" fillId="7" borderId="19" xfId="0" applyFill="1" applyBorder="1" applyAlignment="1">
      <alignment horizontal="center" vertical="center" wrapText="1"/>
    </xf>
    <xf numFmtId="14" fontId="10" fillId="4" borderId="21" xfId="0" applyNumberFormat="1" applyFont="1" applyFill="1" applyBorder="1" applyAlignment="1">
      <alignment horizontal="left" vertical="center"/>
    </xf>
    <xf numFmtId="0" fontId="10" fillId="4" borderId="10" xfId="0" applyNumberFormat="1" applyFont="1" applyFill="1" applyBorder="1" applyAlignment="1">
      <alignment horizontal="left" vertical="center"/>
    </xf>
    <xf numFmtId="166" fontId="11" fillId="4" borderId="10" xfId="0" applyNumberFormat="1" applyFont="1" applyFill="1" applyBorder="1" applyAlignment="1">
      <alignment horizontal="center" vertical="center" wrapText="1"/>
    </xf>
    <xf numFmtId="166" fontId="11" fillId="4" borderId="14" xfId="0" applyNumberFormat="1" applyFont="1" applyFill="1" applyBorder="1" applyAlignment="1">
      <alignment horizontal="center" vertical="center" wrapText="1"/>
    </xf>
    <xf numFmtId="166" fontId="11" fillId="4" borderId="19" xfId="0" applyNumberFormat="1" applyFont="1" applyFill="1" applyBorder="1" applyAlignment="1">
      <alignment horizontal="center" vertical="center" wrapText="1"/>
    </xf>
    <xf numFmtId="0" fontId="0" fillId="4" borderId="10"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19" xfId="0" applyFill="1" applyBorder="1" applyAlignment="1">
      <alignment horizontal="center" vertical="center" wrapText="1"/>
    </xf>
    <xf numFmtId="0" fontId="12" fillId="7" borderId="10"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7" borderId="19" xfId="0" applyFont="1" applyFill="1" applyBorder="1" applyAlignment="1">
      <alignment horizontal="center" vertical="center" wrapText="1"/>
    </xf>
    <xf numFmtId="166" fontId="10" fillId="4" borderId="10" xfId="0" applyNumberFormat="1" applyFont="1" applyFill="1" applyBorder="1" applyAlignment="1">
      <alignment horizontal="center" vertical="center" wrapText="1"/>
    </xf>
    <xf numFmtId="166" fontId="10" fillId="4" borderId="14" xfId="0" applyNumberFormat="1" applyFont="1" applyFill="1" applyBorder="1" applyAlignment="1">
      <alignment horizontal="center" vertical="center" wrapText="1"/>
    </xf>
    <xf numFmtId="166" fontId="10" fillId="4" borderId="19" xfId="0" applyNumberFormat="1" applyFont="1" applyFill="1" applyBorder="1" applyAlignment="1">
      <alignment horizontal="center" vertical="center" wrapText="1"/>
    </xf>
    <xf numFmtId="0" fontId="10" fillId="8" borderId="10" xfId="0" applyNumberFormat="1" applyFont="1" applyFill="1" applyBorder="1" applyAlignment="1">
      <alignment horizontal="left" vertical="center" wrapText="1"/>
    </xf>
    <xf numFmtId="0" fontId="10" fillId="8" borderId="10" xfId="0" applyNumberFormat="1" applyFont="1" applyFill="1" applyBorder="1" applyAlignment="1">
      <alignment horizontal="left" vertical="center"/>
    </xf>
    <xf numFmtId="0" fontId="10" fillId="8" borderId="10" xfId="0" applyNumberFormat="1" applyFont="1" applyFill="1" applyBorder="1" applyAlignment="1">
      <alignment vertical="center" wrapText="1"/>
    </xf>
    <xf numFmtId="0" fontId="10" fillId="8" borderId="11" xfId="0" applyNumberFormat="1" applyFont="1" applyFill="1" applyBorder="1" applyAlignment="1">
      <alignment horizontal="left" vertical="center" wrapText="1"/>
    </xf>
    <xf numFmtId="0" fontId="10" fillId="8" borderId="11" xfId="0" applyNumberFormat="1" applyFont="1" applyFill="1" applyBorder="1" applyAlignment="1">
      <alignment horizontal="left" vertical="center"/>
    </xf>
    <xf numFmtId="166" fontId="10" fillId="8" borderId="11" xfId="0" applyNumberFormat="1" applyFont="1" applyFill="1" applyBorder="1" applyAlignment="1">
      <alignment horizontal="left" vertical="center"/>
    </xf>
    <xf numFmtId="166" fontId="10" fillId="8" borderId="10" xfId="0" applyNumberFormat="1" applyFont="1" applyFill="1" applyBorder="1" applyAlignment="1">
      <alignment horizontal="center" vertical="center" wrapText="1"/>
    </xf>
    <xf numFmtId="0" fontId="0" fillId="8" borderId="10" xfId="0" applyFill="1" applyBorder="1" applyAlignment="1">
      <alignment horizontal="center" vertical="center" wrapText="1"/>
    </xf>
    <xf numFmtId="14" fontId="10" fillId="8" borderId="12" xfId="0" applyNumberFormat="1" applyFont="1" applyFill="1" applyBorder="1" applyAlignment="1">
      <alignment horizontal="left" vertical="center"/>
    </xf>
    <xf numFmtId="0" fontId="10" fillId="8" borderId="14" xfId="0" applyNumberFormat="1" applyFont="1" applyFill="1" applyBorder="1" applyAlignment="1">
      <alignment horizontal="left" vertical="center" wrapText="1"/>
    </xf>
    <xf numFmtId="0" fontId="10" fillId="8" borderId="14" xfId="0" applyNumberFormat="1" applyFont="1" applyFill="1" applyBorder="1" applyAlignment="1">
      <alignment horizontal="left" vertical="center"/>
    </xf>
    <xf numFmtId="0" fontId="10" fillId="8" borderId="15" xfId="0" applyNumberFormat="1" applyFont="1" applyFill="1" applyBorder="1" applyAlignment="1">
      <alignment vertical="center" wrapText="1"/>
    </xf>
    <xf numFmtId="0" fontId="10" fillId="8" borderId="16" xfId="0" applyNumberFormat="1" applyFont="1" applyFill="1" applyBorder="1" applyAlignment="1">
      <alignment horizontal="left" vertical="center" wrapText="1"/>
    </xf>
    <xf numFmtId="0" fontId="10" fillId="8" borderId="16" xfId="0" applyNumberFormat="1" applyFont="1" applyFill="1" applyBorder="1" applyAlignment="1">
      <alignment horizontal="left" vertical="center"/>
    </xf>
    <xf numFmtId="166" fontId="10" fillId="8" borderId="16" xfId="0" applyNumberFormat="1" applyFont="1" applyFill="1" applyBorder="1" applyAlignment="1">
      <alignment horizontal="left" vertical="center"/>
    </xf>
    <xf numFmtId="166" fontId="10" fillId="8" borderId="14" xfId="0" applyNumberFormat="1" applyFont="1" applyFill="1" applyBorder="1" applyAlignment="1">
      <alignment horizontal="center" vertical="center" wrapText="1"/>
    </xf>
    <xf numFmtId="0" fontId="0" fillId="8" borderId="14" xfId="0" applyFill="1" applyBorder="1" applyAlignment="1">
      <alignment horizontal="center" vertical="center" wrapText="1"/>
    </xf>
    <xf numFmtId="14" fontId="10" fillId="8" borderId="17" xfId="0" applyNumberFormat="1" applyFont="1" applyFill="1" applyBorder="1" applyAlignment="1">
      <alignment horizontal="left" vertical="center"/>
    </xf>
    <xf numFmtId="0" fontId="10" fillId="8" borderId="19" xfId="0" applyNumberFormat="1" applyFont="1" applyFill="1" applyBorder="1" applyAlignment="1">
      <alignment horizontal="left" vertical="center" wrapText="1"/>
    </xf>
    <xf numFmtId="0" fontId="10" fillId="8" borderId="19" xfId="0" applyNumberFormat="1" applyFont="1" applyFill="1" applyBorder="1" applyAlignment="1">
      <alignment horizontal="left" vertical="center"/>
    </xf>
    <xf numFmtId="0" fontId="10" fillId="8" borderId="20" xfId="0" applyNumberFormat="1" applyFont="1" applyFill="1" applyBorder="1" applyAlignment="1">
      <alignment vertical="center" wrapText="1"/>
    </xf>
    <xf numFmtId="0" fontId="10" fillId="8" borderId="20" xfId="0" applyNumberFormat="1" applyFont="1" applyFill="1" applyBorder="1" applyAlignment="1">
      <alignment horizontal="left" vertical="center" wrapText="1"/>
    </xf>
    <xf numFmtId="0" fontId="10" fillId="8" borderId="20" xfId="0" applyNumberFormat="1" applyFont="1" applyFill="1" applyBorder="1" applyAlignment="1">
      <alignment horizontal="left" vertical="center"/>
    </xf>
    <xf numFmtId="166" fontId="10" fillId="8" borderId="20" xfId="0" applyNumberFormat="1" applyFont="1" applyFill="1" applyBorder="1" applyAlignment="1">
      <alignment horizontal="left" vertical="center"/>
    </xf>
    <xf numFmtId="166" fontId="10" fillId="8" borderId="19" xfId="0" applyNumberFormat="1" applyFont="1" applyFill="1" applyBorder="1" applyAlignment="1">
      <alignment horizontal="center" vertical="center" wrapText="1"/>
    </xf>
    <xf numFmtId="0" fontId="0" fillId="8" borderId="19" xfId="0" applyFill="1" applyBorder="1" applyAlignment="1">
      <alignment horizontal="center" vertical="center" wrapText="1"/>
    </xf>
    <xf numFmtId="14" fontId="10" fillId="8" borderId="21" xfId="0" applyNumberFormat="1" applyFont="1" applyFill="1" applyBorder="1" applyAlignment="1">
      <alignment horizontal="left" vertical="center"/>
    </xf>
    <xf numFmtId="0" fontId="10" fillId="7" borderId="11" xfId="0" applyNumberFormat="1" applyFont="1" applyFill="1" applyBorder="1" applyAlignment="1">
      <alignment horizontal="left" vertical="center" wrapText="1"/>
    </xf>
    <xf numFmtId="0" fontId="10" fillId="7" borderId="11" xfId="0" applyNumberFormat="1" applyFont="1" applyFill="1" applyBorder="1" applyAlignment="1">
      <alignment horizontal="left" vertical="center"/>
    </xf>
    <xf numFmtId="166" fontId="10" fillId="7" borderId="11" xfId="0" applyNumberFormat="1" applyFont="1" applyFill="1" applyBorder="1" applyAlignment="1">
      <alignment horizontal="left" vertical="center"/>
    </xf>
    <xf numFmtId="0" fontId="10" fillId="7" borderId="16" xfId="0" applyNumberFormat="1" applyFont="1" applyFill="1" applyBorder="1" applyAlignment="1">
      <alignment horizontal="left" vertical="center" wrapText="1"/>
    </xf>
    <xf numFmtId="0" fontId="10" fillId="7" borderId="16" xfId="0" applyNumberFormat="1" applyFont="1" applyFill="1" applyBorder="1" applyAlignment="1">
      <alignment horizontal="left" vertical="center"/>
    </xf>
    <xf numFmtId="166" fontId="10" fillId="7" borderId="16" xfId="0" applyNumberFormat="1" applyFont="1" applyFill="1" applyBorder="1" applyAlignment="1">
      <alignment horizontal="left" vertical="center"/>
    </xf>
    <xf numFmtId="9" fontId="10" fillId="4" borderId="10" xfId="2" applyFont="1" applyFill="1" applyBorder="1" applyAlignment="1">
      <alignment horizontal="left" vertical="center"/>
    </xf>
    <xf numFmtId="9" fontId="10" fillId="4" borderId="14" xfId="2" applyFont="1" applyFill="1" applyBorder="1" applyAlignment="1">
      <alignment horizontal="left" vertical="center"/>
    </xf>
    <xf numFmtId="9" fontId="10" fillId="4" borderId="19" xfId="2" applyFont="1" applyFill="1" applyBorder="1" applyAlignment="1">
      <alignment horizontal="left" vertical="center"/>
    </xf>
    <xf numFmtId="0" fontId="0" fillId="4" borderId="10"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4" borderId="22" xfId="0" applyFill="1" applyBorder="1" applyAlignment="1">
      <alignment horizontal="center" vertical="center" wrapText="1"/>
    </xf>
    <xf numFmtId="0" fontId="0" fillId="4" borderId="23" xfId="0" applyFill="1" applyBorder="1" applyAlignment="1">
      <alignment horizontal="center" vertical="center" wrapText="1"/>
    </xf>
    <xf numFmtId="0" fontId="0" fillId="4" borderId="24" xfId="0" applyFill="1" applyBorder="1" applyAlignment="1">
      <alignment horizontal="center" vertical="center" wrapText="1"/>
    </xf>
    <xf numFmtId="0" fontId="0" fillId="2" borderId="0" xfId="0" applyFill="1" applyAlignment="1">
      <alignment horizontal="center"/>
    </xf>
    <xf numFmtId="9" fontId="10" fillId="4" borderId="14" xfId="0" applyNumberFormat="1" applyFont="1" applyFill="1" applyBorder="1" applyAlignment="1">
      <alignment horizontal="left" vertical="center"/>
    </xf>
    <xf numFmtId="9" fontId="10" fillId="4" borderId="19" xfId="0" applyNumberFormat="1" applyFont="1" applyFill="1" applyBorder="1" applyAlignment="1">
      <alignment horizontal="left" vertical="center"/>
    </xf>
    <xf numFmtId="0" fontId="16" fillId="4" borderId="10"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4" borderId="24" xfId="0" applyFont="1" applyFill="1" applyBorder="1" applyAlignment="1">
      <alignment horizontal="center" vertical="center" wrapText="1"/>
    </xf>
    <xf numFmtId="166" fontId="17" fillId="7" borderId="10" xfId="0" applyNumberFormat="1" applyFont="1" applyFill="1" applyBorder="1" applyAlignment="1">
      <alignment horizontal="center" vertical="center" wrapText="1"/>
    </xf>
    <xf numFmtId="166" fontId="17" fillId="7" borderId="14" xfId="0" applyNumberFormat="1" applyFont="1" applyFill="1" applyBorder="1" applyAlignment="1">
      <alignment horizontal="center" vertical="center" wrapText="1"/>
    </xf>
    <xf numFmtId="166" fontId="17" fillId="7" borderId="19" xfId="0" applyNumberFormat="1"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0" fillId="3" borderId="9"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8" xfId="0" applyNumberFormat="1" applyFont="1" applyFill="1" applyBorder="1" applyAlignment="1">
      <alignment horizontal="center" vertical="center" wrapText="1"/>
    </xf>
    <xf numFmtId="0" fontId="10" fillId="3" borderId="19" xfId="0" applyNumberFormat="1" applyFont="1" applyFill="1" applyBorder="1" applyAlignment="1">
      <alignment horizontal="center" vertical="center" wrapText="1"/>
    </xf>
    <xf numFmtId="0" fontId="0" fillId="7" borderId="0" xfId="0" applyFill="1" applyAlignment="1">
      <alignment horizontal="left" vertical="center"/>
    </xf>
    <xf numFmtId="9" fontId="10" fillId="4" borderId="10" xfId="0" applyNumberFormat="1" applyFont="1" applyFill="1" applyBorder="1" applyAlignment="1">
      <alignment horizontal="left" vertical="center" wrapText="1"/>
    </xf>
    <xf numFmtId="9" fontId="10" fillId="4" borderId="14" xfId="0" applyNumberFormat="1" applyFont="1" applyFill="1" applyBorder="1" applyAlignment="1">
      <alignment horizontal="left" vertical="center" wrapText="1"/>
    </xf>
    <xf numFmtId="9" fontId="10" fillId="4" borderId="19" xfId="0" applyNumberFormat="1" applyFont="1" applyFill="1" applyBorder="1" applyAlignment="1">
      <alignment horizontal="left" vertical="center" wrapText="1"/>
    </xf>
    <xf numFmtId="167" fontId="10" fillId="4" borderId="20" xfId="0" applyNumberFormat="1" applyFont="1" applyFill="1" applyBorder="1" applyAlignment="1">
      <alignment horizontal="left" vertical="center"/>
    </xf>
    <xf numFmtId="0" fontId="10" fillId="7" borderId="10" xfId="0" applyNumberFormat="1" applyFont="1" applyFill="1" applyBorder="1" applyAlignment="1">
      <alignment horizontal="left" vertical="center" wrapText="1"/>
    </xf>
    <xf numFmtId="0" fontId="7" fillId="4" borderId="10" xfId="0" applyNumberFormat="1" applyFont="1" applyFill="1" applyBorder="1" applyAlignment="1">
      <alignment horizontal="left" vertical="center" wrapText="1"/>
    </xf>
    <xf numFmtId="0" fontId="10" fillId="7" borderId="14" xfId="0" applyNumberFormat="1" applyFont="1" applyFill="1" applyBorder="1" applyAlignment="1">
      <alignment horizontal="left" vertical="center" wrapText="1"/>
    </xf>
    <xf numFmtId="0" fontId="7" fillId="4" borderId="14" xfId="0" applyNumberFormat="1" applyFont="1" applyFill="1" applyBorder="1" applyAlignment="1">
      <alignment horizontal="left" vertical="center" wrapText="1"/>
    </xf>
    <xf numFmtId="0" fontId="10" fillId="7" borderId="19" xfId="0" applyNumberFormat="1" applyFont="1" applyFill="1" applyBorder="1" applyAlignment="1">
      <alignment horizontal="left" vertical="center" wrapText="1"/>
    </xf>
    <xf numFmtId="0" fontId="7" fillId="4" borderId="19" xfId="0" applyNumberFormat="1" applyFont="1" applyFill="1" applyBorder="1" applyAlignment="1">
      <alignment horizontal="left" vertical="center" wrapText="1"/>
    </xf>
    <xf numFmtId="0" fontId="0" fillId="0" borderId="0" xfId="0" applyAlignment="1">
      <alignment horizontal="center"/>
    </xf>
    <xf numFmtId="0" fontId="20" fillId="0" borderId="0" xfId="0" applyFont="1" applyAlignment="1">
      <alignment horizontal="center" vertical="center"/>
    </xf>
    <xf numFmtId="0" fontId="21" fillId="0" borderId="0" xfId="0" applyFont="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41275</xdr:colOff>
      <xdr:row>2</xdr:row>
      <xdr:rowOff>76199</xdr:rowOff>
    </xdr:from>
    <xdr:to>
      <xdr:col>9</xdr:col>
      <xdr:colOff>409575</xdr:colOff>
      <xdr:row>21</xdr:row>
      <xdr:rowOff>108267</xdr:rowOff>
    </xdr:to>
    <xdr:pic>
      <xdr:nvPicPr>
        <xdr:cNvPr id="2" name="Picture 1">
          <a:extLst>
            <a:ext uri="{FF2B5EF4-FFF2-40B4-BE49-F238E27FC236}">
              <a16:creationId xmlns:a16="http://schemas.microsoft.com/office/drawing/2014/main" xmlns="" id="{59B11340-6D4D-4238-873D-4929470D38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4875" y="361949"/>
          <a:ext cx="3035300" cy="27466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56029</xdr:colOff>
      <xdr:row>0</xdr:row>
      <xdr:rowOff>0</xdr:rowOff>
    </xdr:from>
    <xdr:to>
      <xdr:col>2</xdr:col>
      <xdr:colOff>1044234</xdr:colOff>
      <xdr:row>5</xdr:row>
      <xdr:rowOff>39232</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004" y="0"/>
          <a:ext cx="988205" cy="753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56029</xdr:colOff>
      <xdr:row>0</xdr:row>
      <xdr:rowOff>0</xdr:rowOff>
    </xdr:from>
    <xdr:to>
      <xdr:col>2</xdr:col>
      <xdr:colOff>1050584</xdr:colOff>
      <xdr:row>5</xdr:row>
      <xdr:rowOff>39232</xdr:rowOff>
    </xdr:to>
    <xdr:pic>
      <xdr:nvPicPr>
        <xdr:cNvPr id="2" name="Picture 1">
          <a:extLst>
            <a:ext uri="{FF2B5EF4-FFF2-40B4-BE49-F238E27FC236}">
              <a16:creationId xmlns:a16="http://schemas.microsoft.com/office/drawing/2014/main" xmlns="" id="{2A23EC87-2A51-4729-BD2A-B711768EE4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004" y="0"/>
          <a:ext cx="988205" cy="7536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666224</xdr:colOff>
      <xdr:row>0</xdr:row>
      <xdr:rowOff>59532</xdr:rowOff>
    </xdr:from>
    <xdr:to>
      <xdr:col>1</xdr:col>
      <xdr:colOff>905094</xdr:colOff>
      <xdr:row>5</xdr:row>
      <xdr:rowOff>98764</xdr:rowOff>
    </xdr:to>
    <xdr:pic>
      <xdr:nvPicPr>
        <xdr:cNvPr id="2" name="Picture 1">
          <a:extLst>
            <a:ext uri="{FF2B5EF4-FFF2-40B4-BE49-F238E27FC236}">
              <a16:creationId xmlns:a16="http://schemas.microsoft.com/office/drawing/2014/main" xmlns="" id="{2A23EC87-2A51-4729-BD2A-B711768EE4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199" y="59532"/>
          <a:ext cx="987610" cy="7536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56029</xdr:colOff>
      <xdr:row>0</xdr:row>
      <xdr:rowOff>0</xdr:rowOff>
    </xdr:from>
    <xdr:to>
      <xdr:col>2</xdr:col>
      <xdr:colOff>1044234</xdr:colOff>
      <xdr:row>5</xdr:row>
      <xdr:rowOff>39232</xdr:rowOff>
    </xdr:to>
    <xdr:pic>
      <xdr:nvPicPr>
        <xdr:cNvPr id="2" name="Picture 1">
          <a:extLst>
            <a:ext uri="{FF2B5EF4-FFF2-40B4-BE49-F238E27FC236}">
              <a16:creationId xmlns:a16="http://schemas.microsoft.com/office/drawing/2014/main" xmlns="" id="{2A23EC87-2A51-4729-BD2A-B711768EE4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004" y="0"/>
          <a:ext cx="988205" cy="75360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132229</xdr:colOff>
      <xdr:row>0</xdr:row>
      <xdr:rowOff>0</xdr:rowOff>
    </xdr:from>
    <xdr:to>
      <xdr:col>2</xdr:col>
      <xdr:colOff>1133134</xdr:colOff>
      <xdr:row>5</xdr:row>
      <xdr:rowOff>39232</xdr:rowOff>
    </xdr:to>
    <xdr:pic>
      <xdr:nvPicPr>
        <xdr:cNvPr id="2" name="Picture 1">
          <a:extLst>
            <a:ext uri="{FF2B5EF4-FFF2-40B4-BE49-F238E27FC236}">
              <a16:creationId xmlns:a16="http://schemas.microsoft.com/office/drawing/2014/main" xmlns="" id="{2A23EC87-2A51-4729-BD2A-B711768EE4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3729" y="0"/>
          <a:ext cx="988205" cy="75360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627529</xdr:colOff>
      <xdr:row>0</xdr:row>
      <xdr:rowOff>0</xdr:rowOff>
    </xdr:from>
    <xdr:to>
      <xdr:col>3</xdr:col>
      <xdr:colOff>1571053</xdr:colOff>
      <xdr:row>5</xdr:row>
      <xdr:rowOff>81643</xdr:rowOff>
    </xdr:to>
    <xdr:pic>
      <xdr:nvPicPr>
        <xdr:cNvPr id="2" name="Picture 1">
          <a:extLst>
            <a:ext uri="{FF2B5EF4-FFF2-40B4-BE49-F238E27FC236}">
              <a16:creationId xmlns="" xmlns:a16="http://schemas.microsoft.com/office/drawing/2014/main" id="{2A23EC87-2A51-4729-BD2A-B711768EE4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8886" y="0"/>
          <a:ext cx="1719131" cy="13198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56029</xdr:colOff>
      <xdr:row>0</xdr:row>
      <xdr:rowOff>0</xdr:rowOff>
    </xdr:from>
    <xdr:to>
      <xdr:col>2</xdr:col>
      <xdr:colOff>1050584</xdr:colOff>
      <xdr:row>5</xdr:row>
      <xdr:rowOff>39232</xdr:rowOff>
    </xdr:to>
    <xdr:pic>
      <xdr:nvPicPr>
        <xdr:cNvPr id="2" name="Picture 1">
          <a:extLst>
            <a:ext uri="{FF2B5EF4-FFF2-40B4-BE49-F238E27FC236}">
              <a16:creationId xmlns:a16="http://schemas.microsoft.com/office/drawing/2014/main" xmlns="" id="{2A23EC87-2A51-4729-BD2A-B711768EE4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004" y="0"/>
          <a:ext cx="988205" cy="75360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246529</xdr:colOff>
      <xdr:row>0</xdr:row>
      <xdr:rowOff>89647</xdr:rowOff>
    </xdr:from>
    <xdr:to>
      <xdr:col>2</xdr:col>
      <xdr:colOff>1247434</xdr:colOff>
      <xdr:row>5</xdr:row>
      <xdr:rowOff>131681</xdr:rowOff>
    </xdr:to>
    <xdr:pic>
      <xdr:nvPicPr>
        <xdr:cNvPr id="2" name="Picture 1">
          <a:extLst>
            <a:ext uri="{FF2B5EF4-FFF2-40B4-BE49-F238E27FC236}">
              <a16:creationId xmlns:a16="http://schemas.microsoft.com/office/drawing/2014/main" xmlns="" id="{2A23EC87-2A51-4729-BD2A-B711768EE4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504" y="89647"/>
          <a:ext cx="988205" cy="7564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994921</xdr:colOff>
      <xdr:row>0</xdr:row>
      <xdr:rowOff>68035</xdr:rowOff>
    </xdr:from>
    <xdr:to>
      <xdr:col>2</xdr:col>
      <xdr:colOff>1999908</xdr:colOff>
      <xdr:row>5</xdr:row>
      <xdr:rowOff>100463</xdr:rowOff>
    </xdr:to>
    <xdr:pic>
      <xdr:nvPicPr>
        <xdr:cNvPr id="2" name="Picture 1">
          <a:extLst>
            <a:ext uri="{FF2B5EF4-FFF2-40B4-BE49-F238E27FC236}">
              <a16:creationId xmlns="" xmlns:a16="http://schemas.microsoft.com/office/drawing/2014/main" id="{2A23EC87-2A51-4729-BD2A-B711768EE4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56896" y="68035"/>
          <a:ext cx="992287" cy="7468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_gomez/AppData/Local/Packages/Microsoft.MicrosoftEdge_8wekyb3d8bbwe/TempState/Downloads/DIRECCION%20ASISTENCIA%20AL%20EMPLEADOR%20-%20POA%20TSS%202018%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jennifer_gomez/AppData/Local/Packages/Microsoft.MicrosoftEdge_8wekyb3d8bbwe/TempState/Downloads/DIRECCION%20DE%20FINANZAS%20-%20POA%20TSS%202018%20Revisado%20por%20PYD%20(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jennifer_gomez/AppData/Local/Packages/Microsoft.MicrosoftEdge_8wekyb3d8bbwe/TempState/Downloads/DIRECCION%20DE%20SUPERVISION%20Y%20AUDITORIA%20-%20POA%20TSS%202018%20REVISADO%20POR%20PYD%20(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laura_hernandez/Desktop/DIRECCION%20DE%20SUPERVISION%20Y%20AUDITORIA%20-%20POA%20TSS%202018%20definitivo%20revisio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jennifer_gomez/AppData/Local/Packages/Microsoft.MicrosoftEdge_8wekyb3d8bbwe/TempState/Downloads/DEPARTAMENTO%20DE%20FISCALIZACION%20INTERNA%20REVISADO%20PYD%20(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jennifer_gomez/AppData/Local/Packages/Microsoft.MicrosoftEdge_8wekyb3d8bbwe/TempState/Downloads/DIRECCION%20DE%20TECNOLOGIAS%20DE%20LA%20INFORMACION%20Y%20COM%20-%20POA%20TSS%202018%20REVISADO%20POR%20PYD%20(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jennifer_gomez/AppData/Local/Packages/Microsoft.MicrosoftEdge_8wekyb3d8bbwe/TempState/Downloads/DIRECCION%20JURIDICA%20-%20POA%20TSS%202018%20REVISADO%20POR%20PYD%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ELO-II\Dpto%20Planificaci&#243;n\Dpto%20Planificaci&#243;n\DPTO%20PYD\PE%20-%20POA%20-%20BSC\POA\POA%202017\PACC\Copy%20of%20Copy%20of%20PACC_2016_TSS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ELO-II\Dpto%20Planificaci&#243;n\DPTO%20PYD\DIVISION%20DE%20PLANIFICACION\POA\POA%202018\POA%202018%20AREAS\POA%202018%20REVISADOS%20PYD\DIRECCION%20DE%20TECNOLOGIA%20DE%20LA%20INFORMACION%20Y%20COMUNICACIONES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ennifer_gomez/AppData/Local/Packages/Microsoft.MicrosoftEdge_8wekyb3d8bbwe/TempState/Downloads/DIRECCION%20DE%20TECNOLOGIAS%20DE%20LA%20INFORMACION%20Y%20COM%20-%20POA%20TSS%202018%20REVISADO%20POR%20PYD%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ennifer_gomez/AppData/Local/Packages/Microsoft.MicrosoftEdge_8wekyb3d8bbwe/TempState/Downloads/OFICINA%20DE%20ACCESO%20A%20LA%20INFORMACION%20-%20POA%20TSS%202018%20REVISADO%20PYD%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pto%20Planificaci&#243;n\DPTO%20PYD\PE%20-%20POA%20-%20BSC\POA\POA%202017\PACC\Copy%20of%20Copy%20of%20PACC_2016_TSS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jennifer_gomez/AppData/Local/Packages/Microsoft.MicrosoftEdge_8wekyb3d8bbwe/TempState/Downloads/DIRECCION%20ADMINISTRATIVA%20-%20POA%20TSS%202018%20REVISADO%20POR%20PYD%20(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jennifer_gomez/AppData/Local/Packages/Microsoft.MicrosoftEdge_8wekyb3d8bbwe/TempState/Downloads/DIRECCION%20RECURSOS%20HUMANOS%20-%20POA%20TSS%202018%20REVISADO%20POR%20PYD%2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jennifer_gomez/AppData/Local/Packages/Microsoft.MicrosoftEdge_8wekyb3d8bbwe/TempState/Downloads/DEPARTAMENTO%20DE%20PLANIFICACION%20Y%20DESARROLLO%20-%20POA%20TSS%202018%20REVISADO%20POR%20PYD%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POA "/>
      <sheetName val="TABLAS DE ALIMENTACION"/>
      <sheetName val="COLABORADORES"/>
      <sheetName val="PACC OPERATIVA"/>
      <sheetName val="PACC OPERATIVA REV"/>
      <sheetName val="PACC POA I.1"/>
      <sheetName val="PACC POA I.2"/>
      <sheetName val="PACC POA I.3"/>
      <sheetName val="PACC POA I.4"/>
      <sheetName val="PACC POA I.5"/>
      <sheetName val="PACC POA I.6"/>
      <sheetName val="PACC POA I.7"/>
      <sheetName val="PACC POA I.8"/>
      <sheetName val="PACC POA I.9"/>
      <sheetName val="PACC POA I.10"/>
      <sheetName val="REQUISICION DE PERSONAL "/>
    </sheetNames>
    <sheetDataSet>
      <sheetData sheetId="0"/>
      <sheetData sheetId="1" refreshError="1"/>
      <sheetData sheetId="2" refreshError="1"/>
      <sheetData sheetId="3">
        <row r="5">
          <cell r="A5" t="str">
            <v>CAO</v>
          </cell>
          <cell r="B5" t="str">
            <v>PYD</v>
          </cell>
          <cell r="C5" t="str">
            <v>ADM</v>
          </cell>
          <cell r="D5" t="str">
            <v>RRHH</v>
          </cell>
          <cell r="E5" t="str">
            <v>FI</v>
          </cell>
          <cell r="F5" t="str">
            <v>OAI</v>
          </cell>
          <cell r="G5" t="str">
            <v>GG</v>
          </cell>
          <cell r="H5" t="str">
            <v>DJ</v>
          </cell>
          <cell r="I5" t="str">
            <v>DAE</v>
          </cell>
          <cell r="J5" t="str">
            <v>DTIO</v>
          </cell>
          <cell r="K5" t="str">
            <v>DFIN</v>
          </cell>
          <cell r="L5" t="str">
            <v>DSA</v>
          </cell>
          <cell r="M5" t="str">
            <v>BAV</v>
          </cell>
          <cell r="N5" t="str">
            <v>PPTA</v>
          </cell>
          <cell r="O5" t="str">
            <v>STGO</v>
          </cell>
        </row>
      </sheetData>
      <sheetData sheetId="4" refreshError="1"/>
      <sheetData sheetId="5" refreshError="1"/>
      <sheetData sheetId="6">
        <row r="335">
          <cell r="I335">
            <v>50000</v>
          </cell>
        </row>
      </sheetData>
      <sheetData sheetId="7" refreshError="1"/>
      <sheetData sheetId="8" refreshError="1"/>
      <sheetData sheetId="9" refreshError="1"/>
      <sheetData sheetId="10">
        <row r="10">
          <cell r="X10">
            <v>0</v>
          </cell>
        </row>
        <row r="11">
          <cell r="X11">
            <v>0</v>
          </cell>
        </row>
        <row r="12">
          <cell r="X12">
            <v>0</v>
          </cell>
        </row>
        <row r="13">
          <cell r="X13">
            <v>0</v>
          </cell>
        </row>
        <row r="14">
          <cell r="X14">
            <v>0</v>
          </cell>
        </row>
        <row r="15">
          <cell r="X15">
            <v>0</v>
          </cell>
        </row>
        <row r="16">
          <cell r="X16">
            <v>13523.099999999999</v>
          </cell>
        </row>
        <row r="17">
          <cell r="X17">
            <v>0</v>
          </cell>
        </row>
        <row r="18">
          <cell r="X18">
            <v>0</v>
          </cell>
        </row>
        <row r="19">
          <cell r="X19">
            <v>0</v>
          </cell>
        </row>
        <row r="20">
          <cell r="X20">
            <v>330</v>
          </cell>
        </row>
        <row r="21">
          <cell r="X21">
            <v>12158.4</v>
          </cell>
        </row>
        <row r="22">
          <cell r="X22">
            <v>0</v>
          </cell>
        </row>
        <row r="23">
          <cell r="X23">
            <v>0</v>
          </cell>
        </row>
        <row r="24">
          <cell r="X24">
            <v>0</v>
          </cell>
        </row>
        <row r="25">
          <cell r="X25">
            <v>448.4</v>
          </cell>
        </row>
        <row r="26">
          <cell r="X26">
            <v>0</v>
          </cell>
        </row>
        <row r="27">
          <cell r="X27">
            <v>0</v>
          </cell>
        </row>
        <row r="28">
          <cell r="X28">
            <v>0</v>
          </cell>
        </row>
        <row r="29">
          <cell r="X29">
            <v>0</v>
          </cell>
        </row>
        <row r="30">
          <cell r="X30">
            <v>0</v>
          </cell>
        </row>
        <row r="31">
          <cell r="X31">
            <v>0</v>
          </cell>
        </row>
        <row r="32">
          <cell r="X32">
            <v>0</v>
          </cell>
        </row>
        <row r="33">
          <cell r="X33">
            <v>0</v>
          </cell>
        </row>
        <row r="34">
          <cell r="X34">
            <v>0</v>
          </cell>
        </row>
        <row r="35">
          <cell r="X35">
            <v>0</v>
          </cell>
        </row>
        <row r="36">
          <cell r="X36">
            <v>0</v>
          </cell>
        </row>
        <row r="37">
          <cell r="X37">
            <v>0</v>
          </cell>
        </row>
        <row r="38">
          <cell r="X38">
            <v>0</v>
          </cell>
        </row>
        <row r="39">
          <cell r="X39">
            <v>979.4</v>
          </cell>
        </row>
        <row r="40">
          <cell r="X40">
            <v>0</v>
          </cell>
        </row>
        <row r="41">
          <cell r="X41">
            <v>716.94999999999993</v>
          </cell>
        </row>
        <row r="42">
          <cell r="X42">
            <v>0</v>
          </cell>
        </row>
        <row r="43">
          <cell r="X43">
            <v>0</v>
          </cell>
        </row>
        <row r="44">
          <cell r="X44">
            <v>0</v>
          </cell>
        </row>
        <row r="45">
          <cell r="X45">
            <v>0</v>
          </cell>
        </row>
        <row r="46">
          <cell r="X46">
            <v>0</v>
          </cell>
        </row>
        <row r="47">
          <cell r="X47">
            <v>0</v>
          </cell>
        </row>
        <row r="48">
          <cell r="X48">
            <v>0</v>
          </cell>
        </row>
        <row r="49">
          <cell r="X49">
            <v>0</v>
          </cell>
        </row>
        <row r="50">
          <cell r="X50">
            <v>0</v>
          </cell>
        </row>
        <row r="51">
          <cell r="X51">
            <v>270</v>
          </cell>
        </row>
        <row r="52">
          <cell r="X52">
            <v>0</v>
          </cell>
        </row>
        <row r="53">
          <cell r="X53">
            <v>0</v>
          </cell>
        </row>
        <row r="54">
          <cell r="X54">
            <v>56.4</v>
          </cell>
        </row>
        <row r="55">
          <cell r="X55">
            <v>0</v>
          </cell>
        </row>
        <row r="56">
          <cell r="X56">
            <v>0</v>
          </cell>
        </row>
        <row r="57">
          <cell r="X57">
            <v>0</v>
          </cell>
        </row>
        <row r="58">
          <cell r="X58">
            <v>0</v>
          </cell>
        </row>
        <row r="59">
          <cell r="X59">
            <v>0</v>
          </cell>
        </row>
        <row r="60">
          <cell r="X60">
            <v>0</v>
          </cell>
        </row>
        <row r="61">
          <cell r="X61">
            <v>0</v>
          </cell>
        </row>
        <row r="62">
          <cell r="X62">
            <v>0</v>
          </cell>
        </row>
        <row r="63">
          <cell r="X63">
            <v>0</v>
          </cell>
        </row>
        <row r="64">
          <cell r="X64">
            <v>0</v>
          </cell>
        </row>
        <row r="65">
          <cell r="X65">
            <v>0</v>
          </cell>
        </row>
        <row r="66">
          <cell r="X66">
            <v>0</v>
          </cell>
        </row>
        <row r="67">
          <cell r="X67">
            <v>0</v>
          </cell>
        </row>
        <row r="68">
          <cell r="X68">
            <v>0</v>
          </cell>
        </row>
        <row r="69">
          <cell r="X69">
            <v>0</v>
          </cell>
        </row>
        <row r="70">
          <cell r="X70">
            <v>0</v>
          </cell>
        </row>
        <row r="71">
          <cell r="X71">
            <v>0</v>
          </cell>
        </row>
        <row r="72">
          <cell r="X72">
            <v>0</v>
          </cell>
        </row>
        <row r="73">
          <cell r="X73">
            <v>0</v>
          </cell>
        </row>
        <row r="74">
          <cell r="X74">
            <v>0</v>
          </cell>
        </row>
        <row r="75">
          <cell r="X75">
            <v>0</v>
          </cell>
        </row>
        <row r="76">
          <cell r="X76">
            <v>0</v>
          </cell>
        </row>
        <row r="77">
          <cell r="X77">
            <v>6584.4000000000005</v>
          </cell>
        </row>
        <row r="78">
          <cell r="X78">
            <v>0</v>
          </cell>
        </row>
        <row r="79">
          <cell r="X79">
            <v>0</v>
          </cell>
        </row>
        <row r="80">
          <cell r="X80">
            <v>264.06</v>
          </cell>
        </row>
        <row r="81">
          <cell r="X81">
            <v>0</v>
          </cell>
        </row>
        <row r="82">
          <cell r="X82">
            <v>58.8</v>
          </cell>
        </row>
        <row r="83">
          <cell r="X83">
            <v>0</v>
          </cell>
        </row>
        <row r="84">
          <cell r="X84">
            <v>2989.44</v>
          </cell>
        </row>
        <row r="85">
          <cell r="X85">
            <v>0</v>
          </cell>
        </row>
        <row r="86">
          <cell r="X86">
            <v>0</v>
          </cell>
        </row>
        <row r="87">
          <cell r="X87">
            <v>0</v>
          </cell>
        </row>
        <row r="88">
          <cell r="X88">
            <v>0</v>
          </cell>
        </row>
        <row r="89">
          <cell r="X89">
            <v>0</v>
          </cell>
        </row>
        <row r="90">
          <cell r="X90">
            <v>0</v>
          </cell>
        </row>
        <row r="91">
          <cell r="X91">
            <v>0</v>
          </cell>
        </row>
        <row r="92">
          <cell r="X92">
            <v>0</v>
          </cell>
        </row>
        <row r="93">
          <cell r="X93">
            <v>0</v>
          </cell>
        </row>
        <row r="94">
          <cell r="X94">
            <v>0</v>
          </cell>
        </row>
        <row r="95">
          <cell r="X95">
            <v>0</v>
          </cell>
        </row>
        <row r="96">
          <cell r="X96">
            <v>0</v>
          </cell>
        </row>
        <row r="97">
          <cell r="X97">
            <v>0</v>
          </cell>
        </row>
        <row r="98">
          <cell r="X98">
            <v>0</v>
          </cell>
        </row>
        <row r="99">
          <cell r="X99">
            <v>0</v>
          </cell>
        </row>
        <row r="100">
          <cell r="X100">
            <v>0</v>
          </cell>
        </row>
        <row r="101">
          <cell r="X101">
            <v>0</v>
          </cell>
        </row>
        <row r="102">
          <cell r="X102">
            <v>0</v>
          </cell>
        </row>
        <row r="103">
          <cell r="X103">
            <v>0</v>
          </cell>
        </row>
        <row r="104">
          <cell r="X104">
            <v>0</v>
          </cell>
        </row>
        <row r="105">
          <cell r="X105">
            <v>0</v>
          </cell>
        </row>
        <row r="106">
          <cell r="X106">
            <v>0</v>
          </cell>
        </row>
        <row r="107">
          <cell r="X107">
            <v>0</v>
          </cell>
        </row>
        <row r="108">
          <cell r="X108">
            <v>0</v>
          </cell>
        </row>
        <row r="109">
          <cell r="X109">
            <v>0</v>
          </cell>
        </row>
        <row r="110">
          <cell r="X110">
            <v>0</v>
          </cell>
        </row>
        <row r="111">
          <cell r="X111">
            <v>873.2</v>
          </cell>
        </row>
        <row r="112">
          <cell r="X112">
            <v>183.96</v>
          </cell>
        </row>
        <row r="113">
          <cell r="X113">
            <v>0</v>
          </cell>
        </row>
        <row r="114">
          <cell r="X114">
            <v>660</v>
          </cell>
        </row>
        <row r="115">
          <cell r="X115">
            <v>593.64</v>
          </cell>
        </row>
        <row r="116">
          <cell r="X116">
            <v>1192.05</v>
          </cell>
        </row>
        <row r="117">
          <cell r="X117">
            <v>0</v>
          </cell>
        </row>
        <row r="118">
          <cell r="X118">
            <v>0</v>
          </cell>
        </row>
        <row r="119">
          <cell r="X119">
            <v>0</v>
          </cell>
        </row>
        <row r="120">
          <cell r="X120">
            <v>0</v>
          </cell>
        </row>
        <row r="121">
          <cell r="X121">
            <v>814.2</v>
          </cell>
        </row>
        <row r="122">
          <cell r="X122">
            <v>179.01</v>
          </cell>
        </row>
        <row r="123">
          <cell r="X123">
            <v>0</v>
          </cell>
        </row>
        <row r="124">
          <cell r="X124">
            <v>743.4</v>
          </cell>
        </row>
        <row r="125">
          <cell r="X125">
            <v>252</v>
          </cell>
        </row>
        <row r="126">
          <cell r="X126">
            <v>0</v>
          </cell>
        </row>
        <row r="127">
          <cell r="X127">
            <v>0</v>
          </cell>
        </row>
        <row r="128">
          <cell r="X128">
            <v>0</v>
          </cell>
        </row>
        <row r="129">
          <cell r="X129">
            <v>0</v>
          </cell>
        </row>
        <row r="130">
          <cell r="X130">
            <v>0</v>
          </cell>
        </row>
        <row r="131">
          <cell r="X131">
            <v>295</v>
          </cell>
        </row>
        <row r="132">
          <cell r="X132">
            <v>47.199999999999996</v>
          </cell>
        </row>
        <row r="133">
          <cell r="X133">
            <v>225</v>
          </cell>
        </row>
        <row r="134">
          <cell r="X134">
            <v>0</v>
          </cell>
        </row>
        <row r="135">
          <cell r="X135">
            <v>0</v>
          </cell>
        </row>
        <row r="136">
          <cell r="X136">
            <v>85.55</v>
          </cell>
        </row>
        <row r="137">
          <cell r="X137">
            <v>85.55</v>
          </cell>
        </row>
        <row r="138">
          <cell r="X138">
            <v>85.55</v>
          </cell>
        </row>
        <row r="139">
          <cell r="X139">
            <v>85.55</v>
          </cell>
        </row>
        <row r="140">
          <cell r="X140">
            <v>477.9</v>
          </cell>
        </row>
        <row r="141">
          <cell r="X141">
            <v>0</v>
          </cell>
        </row>
        <row r="142">
          <cell r="X142">
            <v>94.399999999999991</v>
          </cell>
        </row>
        <row r="143">
          <cell r="X143">
            <v>75.5</v>
          </cell>
        </row>
        <row r="144">
          <cell r="X144">
            <v>0</v>
          </cell>
        </row>
        <row r="145">
          <cell r="X145">
            <v>354</v>
          </cell>
        </row>
        <row r="146">
          <cell r="X146">
            <v>0</v>
          </cell>
        </row>
        <row r="147">
          <cell r="X147">
            <v>0</v>
          </cell>
        </row>
        <row r="148">
          <cell r="X148">
            <v>0</v>
          </cell>
        </row>
        <row r="149">
          <cell r="X149">
            <v>0</v>
          </cell>
        </row>
        <row r="150">
          <cell r="X150">
            <v>0</v>
          </cell>
        </row>
        <row r="151">
          <cell r="X151">
            <v>0</v>
          </cell>
        </row>
        <row r="152">
          <cell r="X152">
            <v>0</v>
          </cell>
        </row>
        <row r="153">
          <cell r="X153">
            <v>0</v>
          </cell>
        </row>
        <row r="154">
          <cell r="X154">
            <v>634.25</v>
          </cell>
        </row>
        <row r="155">
          <cell r="X155">
            <v>99.96</v>
          </cell>
        </row>
        <row r="156">
          <cell r="X156">
            <v>0</v>
          </cell>
        </row>
        <row r="157">
          <cell r="X157">
            <v>0</v>
          </cell>
        </row>
        <row r="158">
          <cell r="X158">
            <v>0</v>
          </cell>
        </row>
        <row r="159">
          <cell r="X159">
            <v>3120</v>
          </cell>
        </row>
        <row r="160">
          <cell r="X160">
            <v>1425</v>
          </cell>
        </row>
        <row r="161">
          <cell r="X161">
            <v>10000</v>
          </cell>
        </row>
        <row r="162">
          <cell r="X162">
            <v>0</v>
          </cell>
        </row>
        <row r="163">
          <cell r="X163">
            <v>35000</v>
          </cell>
        </row>
        <row r="164">
          <cell r="X164">
            <v>0</v>
          </cell>
        </row>
        <row r="165">
          <cell r="X165">
            <v>75000</v>
          </cell>
        </row>
        <row r="166">
          <cell r="X166">
            <v>0</v>
          </cell>
        </row>
        <row r="167">
          <cell r="X167">
            <v>14000</v>
          </cell>
        </row>
        <row r="168">
          <cell r="X168">
            <v>0</v>
          </cell>
        </row>
        <row r="169">
          <cell r="X169">
            <v>98000</v>
          </cell>
        </row>
        <row r="170">
          <cell r="X170">
            <v>5000</v>
          </cell>
        </row>
        <row r="171">
          <cell r="X171">
            <v>0</v>
          </cell>
        </row>
        <row r="172">
          <cell r="X172">
            <v>360000</v>
          </cell>
        </row>
        <row r="173">
          <cell r="X173">
            <v>0</v>
          </cell>
        </row>
        <row r="174">
          <cell r="X174">
            <v>18000</v>
          </cell>
        </row>
        <row r="175">
          <cell r="X175">
            <v>30245.759999999998</v>
          </cell>
        </row>
        <row r="176">
          <cell r="X176">
            <v>0</v>
          </cell>
        </row>
        <row r="177">
          <cell r="X177">
            <v>72192.399999999994</v>
          </cell>
        </row>
        <row r="178">
          <cell r="X178">
            <v>0</v>
          </cell>
        </row>
        <row r="179">
          <cell r="X179">
            <v>0</v>
          </cell>
        </row>
        <row r="180">
          <cell r="X180">
            <v>0</v>
          </cell>
        </row>
        <row r="181">
          <cell r="X181">
            <v>0</v>
          </cell>
        </row>
        <row r="182">
          <cell r="X182">
            <v>0</v>
          </cell>
        </row>
        <row r="183">
          <cell r="X183">
            <v>0</v>
          </cell>
        </row>
        <row r="184">
          <cell r="X184">
            <v>0</v>
          </cell>
        </row>
        <row r="185">
          <cell r="X185">
            <v>0</v>
          </cell>
        </row>
        <row r="186">
          <cell r="X186">
            <v>0</v>
          </cell>
        </row>
        <row r="187">
          <cell r="X187">
            <v>0</v>
          </cell>
        </row>
        <row r="188">
          <cell r="X188">
            <v>0</v>
          </cell>
        </row>
        <row r="189">
          <cell r="X189">
            <v>0</v>
          </cell>
        </row>
        <row r="190">
          <cell r="X190">
            <v>0</v>
          </cell>
        </row>
        <row r="191">
          <cell r="X191">
            <v>800000</v>
          </cell>
        </row>
        <row r="192">
          <cell r="X192">
            <v>0</v>
          </cell>
        </row>
        <row r="193">
          <cell r="X193">
            <v>0</v>
          </cell>
        </row>
        <row r="194">
          <cell r="X194">
            <v>0</v>
          </cell>
        </row>
        <row r="195">
          <cell r="X195">
            <v>0</v>
          </cell>
        </row>
        <row r="196">
          <cell r="X196">
            <v>0</v>
          </cell>
        </row>
        <row r="197">
          <cell r="X197">
            <v>0</v>
          </cell>
        </row>
        <row r="198">
          <cell r="X198">
            <v>0</v>
          </cell>
        </row>
        <row r="199">
          <cell r="X199">
            <v>0</v>
          </cell>
        </row>
        <row r="200">
          <cell r="X200">
            <v>0</v>
          </cell>
        </row>
        <row r="201">
          <cell r="X201">
            <v>0</v>
          </cell>
        </row>
        <row r="202">
          <cell r="X202">
            <v>0</v>
          </cell>
        </row>
        <row r="203">
          <cell r="X203">
            <v>0</v>
          </cell>
        </row>
        <row r="204">
          <cell r="X204">
            <v>0</v>
          </cell>
        </row>
        <row r="205">
          <cell r="X205">
            <v>0</v>
          </cell>
        </row>
        <row r="206">
          <cell r="X206">
            <v>0</v>
          </cell>
        </row>
        <row r="207">
          <cell r="X207">
            <v>0</v>
          </cell>
        </row>
        <row r="208">
          <cell r="X208">
            <v>0</v>
          </cell>
        </row>
        <row r="209">
          <cell r="X209">
            <v>0</v>
          </cell>
        </row>
        <row r="210">
          <cell r="X210">
            <v>0</v>
          </cell>
        </row>
        <row r="211">
          <cell r="X211">
            <v>0</v>
          </cell>
        </row>
        <row r="212">
          <cell r="X212">
            <v>0</v>
          </cell>
        </row>
        <row r="213">
          <cell r="X213">
            <v>0</v>
          </cell>
        </row>
        <row r="214">
          <cell r="X214">
            <v>0</v>
          </cell>
        </row>
        <row r="215">
          <cell r="X215">
            <v>2160</v>
          </cell>
        </row>
        <row r="216">
          <cell r="X216">
            <v>12852</v>
          </cell>
        </row>
        <row r="217">
          <cell r="X217">
            <v>2160</v>
          </cell>
        </row>
        <row r="218">
          <cell r="X218">
            <v>0</v>
          </cell>
        </row>
        <row r="219">
          <cell r="X219">
            <v>0</v>
          </cell>
        </row>
        <row r="220">
          <cell r="X220">
            <v>0</v>
          </cell>
        </row>
        <row r="221">
          <cell r="X221">
            <v>0</v>
          </cell>
        </row>
        <row r="222">
          <cell r="X222">
            <v>0</v>
          </cell>
        </row>
        <row r="223">
          <cell r="X223">
            <v>0</v>
          </cell>
        </row>
        <row r="224">
          <cell r="X224">
            <v>0</v>
          </cell>
        </row>
        <row r="225">
          <cell r="X225">
            <v>0</v>
          </cell>
        </row>
        <row r="226">
          <cell r="X226">
            <v>0</v>
          </cell>
        </row>
        <row r="227">
          <cell r="X227">
            <v>0</v>
          </cell>
        </row>
        <row r="228">
          <cell r="X228">
            <v>0</v>
          </cell>
        </row>
        <row r="229">
          <cell r="X229">
            <v>0</v>
          </cell>
        </row>
        <row r="230">
          <cell r="X230">
            <v>0</v>
          </cell>
        </row>
        <row r="231">
          <cell r="X231">
            <v>0</v>
          </cell>
        </row>
        <row r="232">
          <cell r="X232">
            <v>0</v>
          </cell>
        </row>
        <row r="233">
          <cell r="X233">
            <v>0</v>
          </cell>
        </row>
        <row r="234">
          <cell r="X234">
            <v>0</v>
          </cell>
        </row>
        <row r="235">
          <cell r="X235">
            <v>0</v>
          </cell>
        </row>
        <row r="236">
          <cell r="X236">
            <v>0</v>
          </cell>
        </row>
        <row r="237">
          <cell r="X237">
            <v>0</v>
          </cell>
        </row>
        <row r="238">
          <cell r="X238">
            <v>0</v>
          </cell>
        </row>
        <row r="239">
          <cell r="X239">
            <v>0</v>
          </cell>
        </row>
        <row r="240">
          <cell r="X240">
            <v>0</v>
          </cell>
        </row>
        <row r="241">
          <cell r="X241">
            <v>0</v>
          </cell>
        </row>
        <row r="242">
          <cell r="X242">
            <v>0</v>
          </cell>
        </row>
        <row r="243">
          <cell r="X243">
            <v>0</v>
          </cell>
        </row>
        <row r="244">
          <cell r="X244">
            <v>0</v>
          </cell>
        </row>
        <row r="245">
          <cell r="X245">
            <v>0</v>
          </cell>
        </row>
        <row r="246">
          <cell r="X246">
            <v>0</v>
          </cell>
        </row>
        <row r="247">
          <cell r="X247">
            <v>0</v>
          </cell>
        </row>
        <row r="248">
          <cell r="X248">
            <v>0</v>
          </cell>
        </row>
        <row r="249">
          <cell r="X249">
            <v>0</v>
          </cell>
        </row>
        <row r="250">
          <cell r="X250">
            <v>0</v>
          </cell>
        </row>
        <row r="251">
          <cell r="X251">
            <v>0</v>
          </cell>
        </row>
        <row r="252">
          <cell r="X252">
            <v>0</v>
          </cell>
        </row>
        <row r="253">
          <cell r="X253">
            <v>0</v>
          </cell>
        </row>
        <row r="254">
          <cell r="X254">
            <v>0</v>
          </cell>
        </row>
        <row r="255">
          <cell r="X255">
            <v>0</v>
          </cell>
        </row>
        <row r="256">
          <cell r="X256">
            <v>0</v>
          </cell>
        </row>
        <row r="257">
          <cell r="X257">
            <v>0</v>
          </cell>
        </row>
        <row r="258">
          <cell r="X258">
            <v>0</v>
          </cell>
        </row>
        <row r="259">
          <cell r="X259">
            <v>0</v>
          </cell>
        </row>
        <row r="260">
          <cell r="X260">
            <v>0</v>
          </cell>
        </row>
        <row r="261">
          <cell r="X261">
            <v>0</v>
          </cell>
        </row>
        <row r="262">
          <cell r="X262">
            <v>0</v>
          </cell>
        </row>
        <row r="263">
          <cell r="X263">
            <v>0</v>
          </cell>
        </row>
        <row r="264">
          <cell r="X264">
            <v>0</v>
          </cell>
        </row>
        <row r="265">
          <cell r="X265">
            <v>0</v>
          </cell>
        </row>
        <row r="266">
          <cell r="X266">
            <v>0</v>
          </cell>
        </row>
        <row r="267">
          <cell r="X267">
            <v>0</v>
          </cell>
        </row>
        <row r="268">
          <cell r="X268">
            <v>0</v>
          </cell>
        </row>
        <row r="269">
          <cell r="X269">
            <v>0</v>
          </cell>
        </row>
        <row r="270">
          <cell r="X270">
            <v>0</v>
          </cell>
        </row>
        <row r="271">
          <cell r="X271">
            <v>0</v>
          </cell>
        </row>
        <row r="272">
          <cell r="X272">
            <v>0</v>
          </cell>
        </row>
        <row r="273">
          <cell r="X273">
            <v>0</v>
          </cell>
        </row>
        <row r="274">
          <cell r="X274">
            <v>0</v>
          </cell>
        </row>
        <row r="275">
          <cell r="X275">
            <v>0</v>
          </cell>
        </row>
        <row r="276">
          <cell r="X276">
            <v>0</v>
          </cell>
        </row>
        <row r="277">
          <cell r="X277">
            <v>0</v>
          </cell>
        </row>
        <row r="278">
          <cell r="X278">
            <v>0</v>
          </cell>
        </row>
        <row r="279">
          <cell r="X279">
            <v>0</v>
          </cell>
        </row>
        <row r="280">
          <cell r="X280">
            <v>0</v>
          </cell>
        </row>
        <row r="281">
          <cell r="X281">
            <v>0</v>
          </cell>
        </row>
        <row r="282">
          <cell r="X282">
            <v>0</v>
          </cell>
        </row>
        <row r="283">
          <cell r="X283">
            <v>0</v>
          </cell>
        </row>
        <row r="284">
          <cell r="X284">
            <v>0</v>
          </cell>
        </row>
        <row r="285">
          <cell r="X285">
            <v>0</v>
          </cell>
        </row>
        <row r="286">
          <cell r="X286">
            <v>0</v>
          </cell>
        </row>
        <row r="287">
          <cell r="X287">
            <v>0</v>
          </cell>
        </row>
        <row r="288">
          <cell r="X288">
            <v>0</v>
          </cell>
        </row>
        <row r="289">
          <cell r="X289">
            <v>0</v>
          </cell>
        </row>
        <row r="290">
          <cell r="X290">
            <v>0</v>
          </cell>
        </row>
        <row r="291">
          <cell r="X291">
            <v>0</v>
          </cell>
        </row>
        <row r="292">
          <cell r="X292">
            <v>0</v>
          </cell>
        </row>
        <row r="293">
          <cell r="X293">
            <v>0</v>
          </cell>
        </row>
        <row r="294">
          <cell r="X294">
            <v>0</v>
          </cell>
        </row>
        <row r="295">
          <cell r="X295">
            <v>0</v>
          </cell>
        </row>
        <row r="296">
          <cell r="X296">
            <v>0</v>
          </cell>
        </row>
        <row r="297">
          <cell r="X297">
            <v>0</v>
          </cell>
        </row>
        <row r="298">
          <cell r="X298">
            <v>0</v>
          </cell>
        </row>
        <row r="299">
          <cell r="X299">
            <v>0</v>
          </cell>
        </row>
        <row r="300">
          <cell r="X300">
            <v>0</v>
          </cell>
        </row>
        <row r="301">
          <cell r="X301">
            <v>0</v>
          </cell>
        </row>
        <row r="302">
          <cell r="X302">
            <v>0</v>
          </cell>
        </row>
        <row r="303">
          <cell r="X303">
            <v>0</v>
          </cell>
        </row>
        <row r="304">
          <cell r="X304">
            <v>0</v>
          </cell>
        </row>
        <row r="305">
          <cell r="X305">
            <v>0</v>
          </cell>
        </row>
        <row r="306">
          <cell r="X306">
            <v>0</v>
          </cell>
        </row>
        <row r="307">
          <cell r="X307">
            <v>0</v>
          </cell>
        </row>
        <row r="308">
          <cell r="X308">
            <v>0</v>
          </cell>
        </row>
        <row r="309">
          <cell r="X309">
            <v>0</v>
          </cell>
        </row>
        <row r="310">
          <cell r="X310">
            <v>0</v>
          </cell>
        </row>
        <row r="311">
          <cell r="X311">
            <v>0</v>
          </cell>
        </row>
        <row r="312">
          <cell r="X312">
            <v>0</v>
          </cell>
        </row>
        <row r="313">
          <cell r="X313">
            <v>0</v>
          </cell>
        </row>
        <row r="314">
          <cell r="X314">
            <v>0</v>
          </cell>
        </row>
        <row r="315">
          <cell r="X315">
            <v>0</v>
          </cell>
        </row>
        <row r="316">
          <cell r="X316">
            <v>0</v>
          </cell>
        </row>
        <row r="317">
          <cell r="X317">
            <v>0</v>
          </cell>
        </row>
        <row r="318">
          <cell r="X318">
            <v>0</v>
          </cell>
        </row>
        <row r="319">
          <cell r="X319">
            <v>0</v>
          </cell>
        </row>
        <row r="320">
          <cell r="X320">
            <v>0</v>
          </cell>
        </row>
        <row r="321">
          <cell r="X321">
            <v>0</v>
          </cell>
        </row>
        <row r="322">
          <cell r="X322">
            <v>0</v>
          </cell>
        </row>
        <row r="323">
          <cell r="X323">
            <v>0</v>
          </cell>
        </row>
        <row r="324">
          <cell r="X324">
            <v>0</v>
          </cell>
        </row>
        <row r="325">
          <cell r="X325">
            <v>0</v>
          </cell>
        </row>
        <row r="326">
          <cell r="X326">
            <v>0</v>
          </cell>
        </row>
        <row r="327">
          <cell r="X327">
            <v>0</v>
          </cell>
        </row>
        <row r="328">
          <cell r="X328">
            <v>0</v>
          </cell>
        </row>
        <row r="329">
          <cell r="X329">
            <v>0</v>
          </cell>
        </row>
        <row r="330">
          <cell r="X330">
            <v>0</v>
          </cell>
        </row>
        <row r="331">
          <cell r="X331">
            <v>0</v>
          </cell>
        </row>
        <row r="332">
          <cell r="X332">
            <v>0</v>
          </cell>
        </row>
      </sheetData>
      <sheetData sheetId="11">
        <row r="10">
          <cell r="X10">
            <v>10242.4</v>
          </cell>
        </row>
        <row r="11">
          <cell r="X11">
            <v>0</v>
          </cell>
        </row>
        <row r="12">
          <cell r="X12">
            <v>0</v>
          </cell>
        </row>
        <row r="13">
          <cell r="X13">
            <v>0</v>
          </cell>
        </row>
        <row r="14">
          <cell r="X14">
            <v>0</v>
          </cell>
        </row>
        <row r="15">
          <cell r="X15">
            <v>0</v>
          </cell>
        </row>
        <row r="16">
          <cell r="X16">
            <v>0</v>
          </cell>
        </row>
        <row r="17">
          <cell r="X17">
            <v>0</v>
          </cell>
        </row>
        <row r="18">
          <cell r="X18">
            <v>0</v>
          </cell>
        </row>
        <row r="19">
          <cell r="X19">
            <v>424.8</v>
          </cell>
        </row>
        <row r="20">
          <cell r="X20">
            <v>148.5</v>
          </cell>
        </row>
        <row r="21">
          <cell r="X21">
            <v>0</v>
          </cell>
        </row>
        <row r="22">
          <cell r="X22">
            <v>0</v>
          </cell>
        </row>
        <row r="23">
          <cell r="X23">
            <v>0</v>
          </cell>
        </row>
        <row r="24">
          <cell r="X24">
            <v>0</v>
          </cell>
        </row>
        <row r="25">
          <cell r="X25">
            <v>0</v>
          </cell>
        </row>
        <row r="26">
          <cell r="X26">
            <v>0</v>
          </cell>
        </row>
        <row r="27">
          <cell r="X27">
            <v>0</v>
          </cell>
        </row>
        <row r="28">
          <cell r="X28">
            <v>0</v>
          </cell>
        </row>
        <row r="29">
          <cell r="X29">
            <v>0</v>
          </cell>
        </row>
        <row r="30">
          <cell r="X30">
            <v>0</v>
          </cell>
        </row>
        <row r="31">
          <cell r="X31">
            <v>0</v>
          </cell>
        </row>
        <row r="32">
          <cell r="X32">
            <v>0</v>
          </cell>
        </row>
        <row r="33">
          <cell r="X33">
            <v>0</v>
          </cell>
        </row>
        <row r="34">
          <cell r="X34">
            <v>0</v>
          </cell>
        </row>
        <row r="35">
          <cell r="X35">
            <v>0</v>
          </cell>
        </row>
        <row r="36">
          <cell r="X36">
            <v>0</v>
          </cell>
        </row>
        <row r="37">
          <cell r="X37">
            <v>0</v>
          </cell>
        </row>
        <row r="38">
          <cell r="X38">
            <v>0</v>
          </cell>
        </row>
        <row r="39">
          <cell r="X39">
            <v>0</v>
          </cell>
        </row>
        <row r="40">
          <cell r="X40">
            <v>110.7</v>
          </cell>
        </row>
        <row r="41">
          <cell r="X41">
            <v>165.45</v>
          </cell>
        </row>
        <row r="42">
          <cell r="X42">
            <v>289.5</v>
          </cell>
        </row>
        <row r="43">
          <cell r="X43">
            <v>826</v>
          </cell>
        </row>
        <row r="44">
          <cell r="X44">
            <v>0</v>
          </cell>
        </row>
        <row r="45">
          <cell r="X45">
            <v>0</v>
          </cell>
        </row>
        <row r="46">
          <cell r="X46">
            <v>0</v>
          </cell>
        </row>
        <row r="47">
          <cell r="X47">
            <v>0</v>
          </cell>
        </row>
        <row r="48">
          <cell r="X48">
            <v>0</v>
          </cell>
        </row>
        <row r="49">
          <cell r="X49">
            <v>0</v>
          </cell>
        </row>
        <row r="50">
          <cell r="X50">
            <v>0</v>
          </cell>
        </row>
        <row r="51">
          <cell r="X51">
            <v>0</v>
          </cell>
        </row>
        <row r="52">
          <cell r="X52">
            <v>0</v>
          </cell>
        </row>
        <row r="53">
          <cell r="X53">
            <v>0</v>
          </cell>
        </row>
        <row r="54">
          <cell r="X54">
            <v>0</v>
          </cell>
        </row>
        <row r="55">
          <cell r="X55">
            <v>0</v>
          </cell>
        </row>
        <row r="56">
          <cell r="X56">
            <v>0</v>
          </cell>
        </row>
        <row r="57">
          <cell r="X57">
            <v>0</v>
          </cell>
        </row>
        <row r="58">
          <cell r="X58">
            <v>0</v>
          </cell>
        </row>
        <row r="59">
          <cell r="X59">
            <v>0</v>
          </cell>
        </row>
        <row r="60">
          <cell r="X60">
            <v>0</v>
          </cell>
        </row>
        <row r="61">
          <cell r="X61">
            <v>0</v>
          </cell>
        </row>
        <row r="62">
          <cell r="X62">
            <v>0</v>
          </cell>
        </row>
        <row r="63">
          <cell r="X63">
            <v>0</v>
          </cell>
        </row>
        <row r="64">
          <cell r="X64">
            <v>0</v>
          </cell>
        </row>
        <row r="65">
          <cell r="X65">
            <v>0</v>
          </cell>
        </row>
        <row r="66">
          <cell r="X66">
            <v>0</v>
          </cell>
        </row>
        <row r="67">
          <cell r="X67">
            <v>0</v>
          </cell>
        </row>
        <row r="68">
          <cell r="X68">
            <v>0</v>
          </cell>
        </row>
        <row r="69">
          <cell r="X69">
            <v>0</v>
          </cell>
        </row>
        <row r="70">
          <cell r="X70">
            <v>0</v>
          </cell>
        </row>
        <row r="71">
          <cell r="X71">
            <v>0</v>
          </cell>
        </row>
        <row r="72">
          <cell r="X72">
            <v>0</v>
          </cell>
        </row>
        <row r="73">
          <cell r="X73">
            <v>0</v>
          </cell>
        </row>
        <row r="74">
          <cell r="X74">
            <v>0</v>
          </cell>
        </row>
        <row r="75">
          <cell r="X75">
            <v>0</v>
          </cell>
        </row>
        <row r="76">
          <cell r="X76">
            <v>0</v>
          </cell>
        </row>
        <row r="77">
          <cell r="X77">
            <v>0</v>
          </cell>
        </row>
        <row r="78">
          <cell r="X78">
            <v>0</v>
          </cell>
        </row>
        <row r="79">
          <cell r="X79">
            <v>226.20000000000002</v>
          </cell>
        </row>
        <row r="80">
          <cell r="X80">
            <v>0</v>
          </cell>
        </row>
        <row r="81">
          <cell r="X81">
            <v>0</v>
          </cell>
        </row>
        <row r="82">
          <cell r="X82">
            <v>0</v>
          </cell>
        </row>
        <row r="83">
          <cell r="X83">
            <v>0</v>
          </cell>
        </row>
        <row r="84">
          <cell r="X84">
            <v>498.24</v>
          </cell>
        </row>
        <row r="85">
          <cell r="X85">
            <v>0</v>
          </cell>
        </row>
        <row r="86">
          <cell r="X86">
            <v>0</v>
          </cell>
        </row>
        <row r="87">
          <cell r="X87">
            <v>0</v>
          </cell>
        </row>
        <row r="88">
          <cell r="X88">
            <v>105.27000000000001</v>
          </cell>
        </row>
        <row r="89">
          <cell r="X89">
            <v>0</v>
          </cell>
        </row>
        <row r="90">
          <cell r="X90">
            <v>0</v>
          </cell>
        </row>
        <row r="91">
          <cell r="X91">
            <v>0</v>
          </cell>
        </row>
        <row r="92">
          <cell r="X92">
            <v>0</v>
          </cell>
        </row>
        <row r="93">
          <cell r="X93">
            <v>0</v>
          </cell>
        </row>
        <row r="94">
          <cell r="X94">
            <v>0</v>
          </cell>
        </row>
        <row r="95">
          <cell r="X95">
            <v>0</v>
          </cell>
        </row>
        <row r="96">
          <cell r="X96">
            <v>0</v>
          </cell>
        </row>
        <row r="97">
          <cell r="X97">
            <v>0</v>
          </cell>
        </row>
        <row r="98">
          <cell r="X98">
            <v>0</v>
          </cell>
        </row>
        <row r="99">
          <cell r="X99">
            <v>0</v>
          </cell>
        </row>
        <row r="100">
          <cell r="X100">
            <v>0</v>
          </cell>
        </row>
        <row r="101">
          <cell r="X101">
            <v>0</v>
          </cell>
        </row>
        <row r="102">
          <cell r="X102">
            <v>0</v>
          </cell>
        </row>
        <row r="103">
          <cell r="X103">
            <v>0</v>
          </cell>
        </row>
        <row r="104">
          <cell r="X104">
            <v>0</v>
          </cell>
        </row>
        <row r="105">
          <cell r="X105">
            <v>0</v>
          </cell>
        </row>
        <row r="106">
          <cell r="X106">
            <v>0</v>
          </cell>
        </row>
        <row r="107">
          <cell r="X107">
            <v>0</v>
          </cell>
        </row>
        <row r="108">
          <cell r="X108">
            <v>0</v>
          </cell>
        </row>
        <row r="109">
          <cell r="X109">
            <v>0</v>
          </cell>
        </row>
        <row r="110">
          <cell r="X110">
            <v>0</v>
          </cell>
        </row>
        <row r="111">
          <cell r="X111">
            <v>0</v>
          </cell>
        </row>
        <row r="112">
          <cell r="X112">
            <v>0</v>
          </cell>
        </row>
        <row r="113">
          <cell r="X113">
            <v>0</v>
          </cell>
        </row>
        <row r="114">
          <cell r="X114">
            <v>0</v>
          </cell>
        </row>
        <row r="115">
          <cell r="X115">
            <v>49.47</v>
          </cell>
        </row>
        <row r="116">
          <cell r="X116">
            <v>79.47</v>
          </cell>
        </row>
        <row r="117">
          <cell r="X117">
            <v>0</v>
          </cell>
        </row>
        <row r="118">
          <cell r="X118">
            <v>0</v>
          </cell>
        </row>
        <row r="119">
          <cell r="X119">
            <v>720.39</v>
          </cell>
        </row>
        <row r="120">
          <cell r="X120">
            <v>0</v>
          </cell>
        </row>
        <row r="121">
          <cell r="X121">
            <v>814.2</v>
          </cell>
        </row>
        <row r="122">
          <cell r="X122">
            <v>53.703000000000003</v>
          </cell>
        </row>
        <row r="123">
          <cell r="X123">
            <v>0</v>
          </cell>
        </row>
        <row r="124">
          <cell r="X124">
            <v>61.949999999999996</v>
          </cell>
        </row>
        <row r="125">
          <cell r="X125">
            <v>42</v>
          </cell>
        </row>
        <row r="126">
          <cell r="X126">
            <v>45</v>
          </cell>
        </row>
        <row r="127">
          <cell r="X127">
            <v>0</v>
          </cell>
        </row>
        <row r="128">
          <cell r="X128">
            <v>97.5</v>
          </cell>
        </row>
        <row r="129">
          <cell r="X129">
            <v>22.95</v>
          </cell>
        </row>
        <row r="130">
          <cell r="X130">
            <v>0</v>
          </cell>
        </row>
        <row r="131">
          <cell r="X131">
            <v>0</v>
          </cell>
        </row>
        <row r="132">
          <cell r="X132">
            <v>0</v>
          </cell>
        </row>
        <row r="133">
          <cell r="X133">
            <v>33.75</v>
          </cell>
        </row>
        <row r="134">
          <cell r="X134">
            <v>0</v>
          </cell>
        </row>
        <row r="135">
          <cell r="X135">
            <v>0</v>
          </cell>
        </row>
        <row r="136">
          <cell r="X136">
            <v>0</v>
          </cell>
        </row>
        <row r="137">
          <cell r="X137">
            <v>0</v>
          </cell>
        </row>
        <row r="138">
          <cell r="X138">
            <v>0</v>
          </cell>
        </row>
        <row r="139">
          <cell r="X139">
            <v>0</v>
          </cell>
        </row>
        <row r="140">
          <cell r="X140">
            <v>127.44</v>
          </cell>
        </row>
        <row r="141">
          <cell r="X141">
            <v>0</v>
          </cell>
        </row>
        <row r="142">
          <cell r="X142">
            <v>0</v>
          </cell>
        </row>
        <row r="143">
          <cell r="X143">
            <v>0</v>
          </cell>
        </row>
        <row r="144">
          <cell r="X144">
            <v>0</v>
          </cell>
        </row>
        <row r="145">
          <cell r="X145">
            <v>0</v>
          </cell>
        </row>
        <row r="146">
          <cell r="X146">
            <v>0</v>
          </cell>
        </row>
        <row r="147">
          <cell r="X147">
            <v>0</v>
          </cell>
        </row>
        <row r="148">
          <cell r="X148">
            <v>0</v>
          </cell>
        </row>
        <row r="149">
          <cell r="X149">
            <v>0</v>
          </cell>
        </row>
        <row r="150">
          <cell r="X150">
            <v>0</v>
          </cell>
        </row>
        <row r="151">
          <cell r="X151">
            <v>0</v>
          </cell>
        </row>
        <row r="152">
          <cell r="X152">
            <v>0</v>
          </cell>
        </row>
        <row r="153">
          <cell r="X153">
            <v>168</v>
          </cell>
        </row>
        <row r="154">
          <cell r="X154">
            <v>532.77</v>
          </cell>
        </row>
        <row r="155">
          <cell r="X155">
            <v>0</v>
          </cell>
        </row>
        <row r="156">
          <cell r="X156">
            <v>0</v>
          </cell>
        </row>
        <row r="157">
          <cell r="X157">
            <v>0</v>
          </cell>
        </row>
        <row r="158">
          <cell r="X158">
            <v>1584</v>
          </cell>
        </row>
        <row r="159">
          <cell r="X159">
            <v>0</v>
          </cell>
        </row>
        <row r="160">
          <cell r="X160">
            <v>0</v>
          </cell>
        </row>
        <row r="161">
          <cell r="X161">
            <v>0</v>
          </cell>
        </row>
        <row r="162">
          <cell r="X162">
            <v>0</v>
          </cell>
        </row>
        <row r="163">
          <cell r="X163">
            <v>21000</v>
          </cell>
        </row>
        <row r="164">
          <cell r="X164">
            <v>0</v>
          </cell>
        </row>
        <row r="165">
          <cell r="X165">
            <v>0</v>
          </cell>
        </row>
        <row r="166">
          <cell r="X166">
            <v>0</v>
          </cell>
        </row>
        <row r="167">
          <cell r="X167">
            <v>0</v>
          </cell>
        </row>
        <row r="168">
          <cell r="X168">
            <v>0</v>
          </cell>
        </row>
        <row r="169">
          <cell r="X169">
            <v>0</v>
          </cell>
        </row>
        <row r="170">
          <cell r="X170">
            <v>0</v>
          </cell>
        </row>
        <row r="171">
          <cell r="X171">
            <v>0</v>
          </cell>
        </row>
        <row r="172">
          <cell r="X172">
            <v>0</v>
          </cell>
        </row>
        <row r="173">
          <cell r="X173">
            <v>0</v>
          </cell>
        </row>
        <row r="174">
          <cell r="X174">
            <v>1500</v>
          </cell>
        </row>
        <row r="175">
          <cell r="X175">
            <v>2520.48</v>
          </cell>
        </row>
        <row r="176">
          <cell r="X176">
            <v>165000</v>
          </cell>
        </row>
        <row r="177">
          <cell r="X177">
            <v>0</v>
          </cell>
        </row>
        <row r="178">
          <cell r="X178">
            <v>0</v>
          </cell>
        </row>
        <row r="179">
          <cell r="X179">
            <v>30000</v>
          </cell>
        </row>
        <row r="180">
          <cell r="X180">
            <v>0</v>
          </cell>
        </row>
        <row r="181">
          <cell r="X181">
            <v>0</v>
          </cell>
        </row>
        <row r="182">
          <cell r="X182">
            <v>0</v>
          </cell>
        </row>
        <row r="183">
          <cell r="X183">
            <v>0</v>
          </cell>
        </row>
        <row r="184">
          <cell r="X184">
            <v>0</v>
          </cell>
        </row>
        <row r="185">
          <cell r="X185">
            <v>0</v>
          </cell>
        </row>
        <row r="186">
          <cell r="X186">
            <v>0</v>
          </cell>
        </row>
        <row r="187">
          <cell r="X187">
            <v>0</v>
          </cell>
        </row>
        <row r="188">
          <cell r="X188">
            <v>0</v>
          </cell>
        </row>
        <row r="189">
          <cell r="X189">
            <v>0</v>
          </cell>
        </row>
        <row r="190">
          <cell r="X190">
            <v>0</v>
          </cell>
        </row>
        <row r="191">
          <cell r="X191">
            <v>0</v>
          </cell>
        </row>
        <row r="192">
          <cell r="X192">
            <v>0</v>
          </cell>
        </row>
        <row r="193">
          <cell r="X193">
            <v>0</v>
          </cell>
        </row>
        <row r="194">
          <cell r="X194">
            <v>0</v>
          </cell>
        </row>
        <row r="195">
          <cell r="X195">
            <v>0</v>
          </cell>
        </row>
        <row r="196">
          <cell r="X196">
            <v>0</v>
          </cell>
        </row>
        <row r="197">
          <cell r="X197">
            <v>0</v>
          </cell>
        </row>
        <row r="198">
          <cell r="X198">
            <v>0</v>
          </cell>
        </row>
        <row r="199">
          <cell r="X199">
            <v>0</v>
          </cell>
        </row>
        <row r="200">
          <cell r="X200">
            <v>0</v>
          </cell>
        </row>
        <row r="201">
          <cell r="X201">
            <v>0</v>
          </cell>
        </row>
        <row r="202">
          <cell r="X202">
            <v>0</v>
          </cell>
        </row>
        <row r="203">
          <cell r="X203">
            <v>0</v>
          </cell>
        </row>
        <row r="204">
          <cell r="X204">
            <v>0</v>
          </cell>
        </row>
        <row r="205">
          <cell r="X205">
            <v>0</v>
          </cell>
        </row>
        <row r="206">
          <cell r="X206">
            <v>0</v>
          </cell>
        </row>
        <row r="207">
          <cell r="X207">
            <v>0</v>
          </cell>
        </row>
        <row r="208">
          <cell r="X208">
            <v>0</v>
          </cell>
        </row>
        <row r="209">
          <cell r="X209">
            <v>0</v>
          </cell>
        </row>
        <row r="210">
          <cell r="X210">
            <v>0</v>
          </cell>
        </row>
        <row r="211">
          <cell r="X211">
            <v>0</v>
          </cell>
        </row>
        <row r="212">
          <cell r="X212">
            <v>0</v>
          </cell>
        </row>
        <row r="213">
          <cell r="X213">
            <v>0</v>
          </cell>
        </row>
        <row r="214">
          <cell r="X214">
            <v>0</v>
          </cell>
        </row>
        <row r="215">
          <cell r="X215">
            <v>180</v>
          </cell>
        </row>
        <row r="216">
          <cell r="X216">
            <v>1071</v>
          </cell>
        </row>
        <row r="217">
          <cell r="X217">
            <v>180</v>
          </cell>
        </row>
        <row r="218">
          <cell r="X218">
            <v>0</v>
          </cell>
        </row>
        <row r="219">
          <cell r="X219">
            <v>0</v>
          </cell>
        </row>
        <row r="220">
          <cell r="X220">
            <v>0</v>
          </cell>
        </row>
        <row r="221">
          <cell r="X221">
            <v>0</v>
          </cell>
        </row>
        <row r="222">
          <cell r="X222">
            <v>0</v>
          </cell>
        </row>
        <row r="223">
          <cell r="X223">
            <v>0</v>
          </cell>
        </row>
        <row r="224">
          <cell r="X224">
            <v>0</v>
          </cell>
        </row>
        <row r="225">
          <cell r="X225">
            <v>0</v>
          </cell>
        </row>
        <row r="226">
          <cell r="X226">
            <v>0</v>
          </cell>
        </row>
        <row r="227">
          <cell r="X227">
            <v>0</v>
          </cell>
        </row>
        <row r="228">
          <cell r="X228">
            <v>0</v>
          </cell>
        </row>
        <row r="229">
          <cell r="X229">
            <v>0</v>
          </cell>
        </row>
        <row r="230">
          <cell r="X230">
            <v>0</v>
          </cell>
        </row>
        <row r="231">
          <cell r="X231">
            <v>0</v>
          </cell>
        </row>
        <row r="232">
          <cell r="X232">
            <v>0</v>
          </cell>
        </row>
        <row r="233">
          <cell r="X233">
            <v>0</v>
          </cell>
        </row>
        <row r="234">
          <cell r="X234">
            <v>0</v>
          </cell>
        </row>
        <row r="235">
          <cell r="X235">
            <v>0</v>
          </cell>
        </row>
        <row r="236">
          <cell r="X236">
            <v>0</v>
          </cell>
        </row>
        <row r="237">
          <cell r="X237">
            <v>0</v>
          </cell>
        </row>
        <row r="238">
          <cell r="X238">
            <v>0</v>
          </cell>
        </row>
        <row r="239">
          <cell r="X239">
            <v>0</v>
          </cell>
        </row>
        <row r="240">
          <cell r="X240">
            <v>0</v>
          </cell>
        </row>
        <row r="241">
          <cell r="X241">
            <v>0</v>
          </cell>
        </row>
        <row r="242">
          <cell r="X242">
            <v>0</v>
          </cell>
        </row>
        <row r="243">
          <cell r="X243">
            <v>0</v>
          </cell>
        </row>
        <row r="244">
          <cell r="X244">
            <v>0</v>
          </cell>
        </row>
        <row r="245">
          <cell r="X245">
            <v>0</v>
          </cell>
        </row>
        <row r="246">
          <cell r="X246">
            <v>0</v>
          </cell>
        </row>
        <row r="247">
          <cell r="X247">
            <v>0</v>
          </cell>
        </row>
        <row r="248">
          <cell r="X248">
            <v>0</v>
          </cell>
        </row>
        <row r="249">
          <cell r="X249">
            <v>0</v>
          </cell>
        </row>
        <row r="250">
          <cell r="X250">
            <v>0</v>
          </cell>
        </row>
        <row r="251">
          <cell r="X251">
            <v>0</v>
          </cell>
        </row>
        <row r="252">
          <cell r="X252">
            <v>0</v>
          </cell>
        </row>
        <row r="253">
          <cell r="X253">
            <v>0</v>
          </cell>
        </row>
        <row r="254">
          <cell r="X254">
            <v>0</v>
          </cell>
        </row>
        <row r="255">
          <cell r="X255">
            <v>0</v>
          </cell>
        </row>
        <row r="256">
          <cell r="X256">
            <v>0</v>
          </cell>
        </row>
        <row r="257">
          <cell r="X257">
            <v>0</v>
          </cell>
        </row>
        <row r="258">
          <cell r="X258">
            <v>0</v>
          </cell>
        </row>
        <row r="259">
          <cell r="X259">
            <v>0</v>
          </cell>
        </row>
        <row r="260">
          <cell r="X260">
            <v>0</v>
          </cell>
        </row>
        <row r="261">
          <cell r="X261">
            <v>0</v>
          </cell>
        </row>
        <row r="262">
          <cell r="X262">
            <v>0</v>
          </cell>
        </row>
        <row r="263">
          <cell r="X263">
            <v>0</v>
          </cell>
        </row>
        <row r="264">
          <cell r="X264">
            <v>0</v>
          </cell>
        </row>
        <row r="265">
          <cell r="X265">
            <v>0</v>
          </cell>
        </row>
        <row r="266">
          <cell r="X266">
            <v>0</v>
          </cell>
        </row>
        <row r="267">
          <cell r="X267">
            <v>0</v>
          </cell>
        </row>
        <row r="268">
          <cell r="X268">
            <v>0</v>
          </cell>
        </row>
        <row r="269">
          <cell r="X269">
            <v>0</v>
          </cell>
        </row>
        <row r="270">
          <cell r="X270">
            <v>0</v>
          </cell>
        </row>
        <row r="271">
          <cell r="X271">
            <v>0</v>
          </cell>
        </row>
        <row r="272">
          <cell r="X272">
            <v>0</v>
          </cell>
        </row>
        <row r="273">
          <cell r="X273">
            <v>0</v>
          </cell>
        </row>
        <row r="274">
          <cell r="X274">
            <v>0</v>
          </cell>
        </row>
        <row r="275">
          <cell r="X275">
            <v>0</v>
          </cell>
        </row>
        <row r="276">
          <cell r="X276">
            <v>0</v>
          </cell>
        </row>
        <row r="277">
          <cell r="X277">
            <v>0</v>
          </cell>
        </row>
        <row r="278">
          <cell r="X278">
            <v>0</v>
          </cell>
        </row>
        <row r="279">
          <cell r="X279">
            <v>0</v>
          </cell>
        </row>
        <row r="280">
          <cell r="X280">
            <v>0</v>
          </cell>
        </row>
        <row r="281">
          <cell r="X281">
            <v>0</v>
          </cell>
        </row>
        <row r="282">
          <cell r="X282">
            <v>0</v>
          </cell>
        </row>
        <row r="283">
          <cell r="X283">
            <v>0</v>
          </cell>
        </row>
        <row r="284">
          <cell r="X284">
            <v>0</v>
          </cell>
        </row>
        <row r="285">
          <cell r="X285">
            <v>0</v>
          </cell>
        </row>
        <row r="286">
          <cell r="X286">
            <v>0</v>
          </cell>
        </row>
        <row r="287">
          <cell r="X287">
            <v>0</v>
          </cell>
        </row>
        <row r="288">
          <cell r="X288">
            <v>0</v>
          </cell>
        </row>
        <row r="289">
          <cell r="X289">
            <v>0</v>
          </cell>
        </row>
        <row r="290">
          <cell r="X290">
            <v>0</v>
          </cell>
        </row>
        <row r="291">
          <cell r="X291">
            <v>0</v>
          </cell>
        </row>
        <row r="292">
          <cell r="X292">
            <v>0</v>
          </cell>
        </row>
        <row r="293">
          <cell r="X293">
            <v>0</v>
          </cell>
        </row>
        <row r="294">
          <cell r="X294">
            <v>0</v>
          </cell>
        </row>
        <row r="295">
          <cell r="X295">
            <v>0</v>
          </cell>
        </row>
        <row r="296">
          <cell r="X296">
            <v>0</v>
          </cell>
        </row>
        <row r="297">
          <cell r="X297">
            <v>0</v>
          </cell>
        </row>
        <row r="298">
          <cell r="X298">
            <v>0</v>
          </cell>
        </row>
        <row r="299">
          <cell r="X299">
            <v>0</v>
          </cell>
        </row>
        <row r="300">
          <cell r="X300">
            <v>0</v>
          </cell>
        </row>
        <row r="301">
          <cell r="X301">
            <v>0</v>
          </cell>
        </row>
        <row r="302">
          <cell r="X302">
            <v>0</v>
          </cell>
        </row>
        <row r="303">
          <cell r="X303">
            <v>0</v>
          </cell>
        </row>
        <row r="304">
          <cell r="X304">
            <v>0</v>
          </cell>
        </row>
        <row r="305">
          <cell r="X305">
            <v>0</v>
          </cell>
        </row>
        <row r="306">
          <cell r="X306">
            <v>0</v>
          </cell>
        </row>
        <row r="307">
          <cell r="X307">
            <v>0</v>
          </cell>
        </row>
        <row r="308">
          <cell r="X308">
            <v>0</v>
          </cell>
        </row>
        <row r="309">
          <cell r="X309">
            <v>0</v>
          </cell>
        </row>
        <row r="310">
          <cell r="X310">
            <v>0</v>
          </cell>
        </row>
        <row r="311">
          <cell r="X311">
            <v>0</v>
          </cell>
        </row>
        <row r="312">
          <cell r="X312">
            <v>0</v>
          </cell>
        </row>
        <row r="313">
          <cell r="X313">
            <v>0</v>
          </cell>
        </row>
        <row r="314">
          <cell r="X314">
            <v>0</v>
          </cell>
        </row>
        <row r="315">
          <cell r="X315">
            <v>0</v>
          </cell>
        </row>
        <row r="316">
          <cell r="X316">
            <v>0</v>
          </cell>
        </row>
        <row r="317">
          <cell r="X317">
            <v>0</v>
          </cell>
        </row>
        <row r="318">
          <cell r="X318">
            <v>0</v>
          </cell>
        </row>
        <row r="319">
          <cell r="X319">
            <v>0</v>
          </cell>
        </row>
        <row r="320">
          <cell r="X320">
            <v>0</v>
          </cell>
        </row>
        <row r="321">
          <cell r="X321">
            <v>0</v>
          </cell>
        </row>
        <row r="322">
          <cell r="X322">
            <v>0</v>
          </cell>
        </row>
        <row r="323">
          <cell r="X323">
            <v>0</v>
          </cell>
        </row>
        <row r="324">
          <cell r="X324">
            <v>0</v>
          </cell>
        </row>
        <row r="325">
          <cell r="X325">
            <v>0</v>
          </cell>
        </row>
        <row r="326">
          <cell r="X326">
            <v>0</v>
          </cell>
        </row>
        <row r="327">
          <cell r="X327">
            <v>0</v>
          </cell>
        </row>
        <row r="328">
          <cell r="X328">
            <v>0</v>
          </cell>
        </row>
        <row r="329">
          <cell r="X329">
            <v>0</v>
          </cell>
        </row>
        <row r="330">
          <cell r="X330">
            <v>0</v>
          </cell>
        </row>
        <row r="331">
          <cell r="X331">
            <v>0</v>
          </cell>
        </row>
        <row r="332">
          <cell r="X332">
            <v>1500000</v>
          </cell>
        </row>
      </sheetData>
      <sheetData sheetId="12" refreshError="1"/>
      <sheetData sheetId="13" refreshError="1"/>
      <sheetData sheetId="14" refreshError="1"/>
      <sheetData sheetId="15" refreshError="1"/>
      <sheetData sheetId="16">
        <row r="8">
          <cell r="AH8">
            <v>401154.99159538531</v>
          </cell>
        </row>
        <row r="9">
          <cell r="AH9">
            <v>2070262.1135520074</v>
          </cell>
        </row>
        <row r="10">
          <cell r="AH10">
            <v>1051351.5575760037</v>
          </cell>
        </row>
        <row r="11">
          <cell r="AH11">
            <v>401154.99159538531</v>
          </cell>
        </row>
        <row r="12">
          <cell r="AH12">
            <v>402756.66826051375</v>
          </cell>
        </row>
        <row r="13">
          <cell r="AH13">
            <v>483212.00959261652</v>
          </cell>
        </row>
        <row r="14">
          <cell r="AH14">
            <v>485134.02159077063</v>
          </cell>
        </row>
        <row r="15">
          <cell r="AH15">
            <v>483212.00959261652</v>
          </cell>
        </row>
        <row r="16">
          <cell r="AH16">
            <v>402756.66826051375</v>
          </cell>
        </row>
        <row r="17">
          <cell r="AH17">
            <v>481289.99759446236</v>
          </cell>
        </row>
        <row r="18">
          <cell r="AH18">
            <v>481289.99759446236</v>
          </cell>
        </row>
        <row r="19">
          <cell r="AH19">
            <v>481289.99759446236</v>
          </cell>
        </row>
        <row r="20">
          <cell r="AH20">
            <v>401154.99159538531</v>
          </cell>
        </row>
        <row r="21">
          <cell r="AH21">
            <v>401154.99159538531</v>
          </cell>
        </row>
        <row r="22">
          <cell r="AH22">
            <v>483212.00959261652</v>
          </cell>
        </row>
        <row r="23">
          <cell r="AH23">
            <v>401154.99159538531</v>
          </cell>
        </row>
        <row r="24">
          <cell r="AH24">
            <v>401154.99159538531</v>
          </cell>
        </row>
        <row r="25">
          <cell r="AH25">
            <v>401154.99159538531</v>
          </cell>
        </row>
        <row r="26">
          <cell r="AH26">
            <v>726724.49158615596</v>
          </cell>
        </row>
        <row r="27">
          <cell r="AH27">
            <v>401154.99159538531</v>
          </cell>
        </row>
        <row r="28">
          <cell r="AH28">
            <v>481289.99759446236</v>
          </cell>
        </row>
        <row r="29">
          <cell r="AH29">
            <v>483212.00959261652</v>
          </cell>
        </row>
        <row r="30">
          <cell r="AH30">
            <v>401154.99159538531</v>
          </cell>
        </row>
        <row r="31">
          <cell r="AH31">
            <v>1051351.5575760037</v>
          </cell>
        </row>
        <row r="32">
          <cell r="AH32">
            <v>723841.47358892485</v>
          </cell>
        </row>
        <row r="33">
          <cell r="AH33">
            <v>726724.49158615596</v>
          </cell>
        </row>
        <row r="34">
          <cell r="AH34">
            <v>485134.02159077063</v>
          </cell>
        </row>
        <row r="35">
          <cell r="AH35">
            <v>481289.99759446236</v>
          </cell>
        </row>
        <row r="36">
          <cell r="AH36">
            <v>401154.99159538531</v>
          </cell>
        </row>
        <row r="37">
          <cell r="AH37">
            <v>726724.49158615596</v>
          </cell>
        </row>
        <row r="38">
          <cell r="AH38">
            <v>483212.00959261652</v>
          </cell>
        </row>
        <row r="39">
          <cell r="AH39">
            <v>822863.30358431011</v>
          </cell>
        </row>
        <row r="40">
          <cell r="AH40">
            <v>481289.99759446236</v>
          </cell>
        </row>
        <row r="41">
          <cell r="AH41">
            <v>806840.1682512844</v>
          </cell>
        </row>
        <row r="42">
          <cell r="AH42">
            <v>3837542.8348564222</v>
          </cell>
        </row>
        <row r="43">
          <cell r="AH43">
            <v>826130.7239811722</v>
          </cell>
        </row>
        <row r="44">
          <cell r="AH44">
            <v>1051351.5575760037</v>
          </cell>
        </row>
        <row r="45">
          <cell r="AH45">
            <v>726724.49158615596</v>
          </cell>
        </row>
        <row r="46">
          <cell r="AH46">
            <v>2070262.1135520074</v>
          </cell>
        </row>
        <row r="47">
          <cell r="AH47">
            <v>547447.7119778496</v>
          </cell>
        </row>
        <row r="59">
          <cell r="AH59">
            <v>907010.89385399176</v>
          </cell>
        </row>
        <row r="60">
          <cell r="AH60">
            <v>722281.15697351168</v>
          </cell>
        </row>
        <row r="61">
          <cell r="AH61">
            <v>722281.15697351168</v>
          </cell>
        </row>
        <row r="62">
          <cell r="AH62">
            <v>722281.15697351168</v>
          </cell>
        </row>
        <row r="63">
          <cell r="AH63">
            <v>722281.15697351168</v>
          </cell>
        </row>
        <row r="64">
          <cell r="AH64">
            <v>722281.15697351168</v>
          </cell>
        </row>
        <row r="65">
          <cell r="AH65">
            <v>401837.94934083993</v>
          </cell>
        </row>
        <row r="66">
          <cell r="AH66">
            <v>642606.56006534374</v>
          </cell>
        </row>
        <row r="67">
          <cell r="AH67">
            <v>1120654.1415143516</v>
          </cell>
        </row>
        <row r="68">
          <cell r="AH68">
            <v>961304.9476980156</v>
          </cell>
        </row>
        <row r="69">
          <cell r="AH69">
            <v>1597570.9229633596</v>
          </cell>
        </row>
        <row r="70">
          <cell r="AH70">
            <v>482117.54624900781</v>
          </cell>
        </row>
        <row r="71">
          <cell r="AH71">
            <v>482117.54624900781</v>
          </cell>
        </row>
        <row r="72">
          <cell r="AH72">
            <v>722281.15697351168</v>
          </cell>
        </row>
        <row r="73">
          <cell r="AH73">
            <v>722281.15697351168</v>
          </cell>
        </row>
        <row r="74">
          <cell r="AH74">
            <v>401837.94934083993</v>
          </cell>
        </row>
        <row r="75">
          <cell r="AH75">
            <v>401837.94934083993</v>
          </cell>
        </row>
        <row r="76">
          <cell r="AH76">
            <v>401837.94934083993</v>
          </cell>
        </row>
        <row r="77">
          <cell r="AH77">
            <v>401837.94934083993</v>
          </cell>
        </row>
        <row r="78">
          <cell r="AH78">
            <v>401837.94934083993</v>
          </cell>
        </row>
        <row r="79">
          <cell r="AH79">
            <v>401837.94934083993</v>
          </cell>
        </row>
        <row r="80">
          <cell r="AH80">
            <v>401837.94934083993</v>
          </cell>
        </row>
        <row r="81">
          <cell r="AH81">
            <v>401837.94934083993</v>
          </cell>
        </row>
        <row r="82">
          <cell r="AH82">
            <v>401837.94934083993</v>
          </cell>
        </row>
        <row r="83">
          <cell r="AH83">
            <v>401837.94934083993</v>
          </cell>
        </row>
        <row r="84">
          <cell r="AH84">
            <v>482117.54624900781</v>
          </cell>
        </row>
        <row r="85">
          <cell r="AH85">
            <v>482117.54624900781</v>
          </cell>
        </row>
        <row r="86">
          <cell r="AH86">
            <v>482117.54624900781</v>
          </cell>
        </row>
        <row r="87">
          <cell r="AH87">
            <v>482117.54624900781</v>
          </cell>
        </row>
        <row r="88">
          <cell r="AH88">
            <v>482117.54624900781</v>
          </cell>
        </row>
        <row r="89">
          <cell r="AH89">
            <v>482117.54624900781</v>
          </cell>
        </row>
        <row r="90">
          <cell r="AH90">
            <v>482117.54624900781</v>
          </cell>
        </row>
        <row r="91">
          <cell r="AH91">
            <v>401837.94934083993</v>
          </cell>
        </row>
        <row r="92">
          <cell r="AH92">
            <v>401837.94934083993</v>
          </cell>
        </row>
        <row r="93">
          <cell r="AH93">
            <v>1040979.5446061837</v>
          </cell>
        </row>
        <row r="94">
          <cell r="AH94">
            <v>1040979.5446061837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POA "/>
      <sheetName val="TABLAS DE ALIMENTACION"/>
      <sheetName val="COLABORADORES"/>
      <sheetName val="PACC OPERATIVA"/>
      <sheetName val="PACC OPERATIVA REV"/>
      <sheetName val="PACC POA I.1"/>
      <sheetName val="PACC POA I.3"/>
      <sheetName val="PACC POA I.4"/>
      <sheetName val="PACC POA I.5"/>
      <sheetName val="REQUISICION DE PERSONAL "/>
      <sheetName val="RELACION DE NOMINA"/>
    </sheetNames>
    <sheetDataSet>
      <sheetData sheetId="0"/>
      <sheetData sheetId="1" refreshError="1"/>
      <sheetData sheetId="2" refreshError="1"/>
      <sheetData sheetId="3" refreshError="1"/>
      <sheetData sheetId="4" refreshError="1"/>
      <sheetData sheetId="5" refreshError="1"/>
      <sheetData sheetId="6">
        <row r="10">
          <cell r="X10">
            <v>0</v>
          </cell>
        </row>
        <row r="11">
          <cell r="X11">
            <v>0</v>
          </cell>
        </row>
        <row r="12">
          <cell r="X12">
            <v>0</v>
          </cell>
        </row>
        <row r="13">
          <cell r="X13">
            <v>0</v>
          </cell>
        </row>
        <row r="14">
          <cell r="X14">
            <v>0</v>
          </cell>
        </row>
        <row r="15">
          <cell r="X15">
            <v>0</v>
          </cell>
        </row>
        <row r="16">
          <cell r="X16">
            <v>0</v>
          </cell>
        </row>
        <row r="17">
          <cell r="X17">
            <v>0</v>
          </cell>
        </row>
        <row r="18">
          <cell r="X18">
            <v>0</v>
          </cell>
        </row>
        <row r="19">
          <cell r="X19">
            <v>0</v>
          </cell>
        </row>
        <row r="20">
          <cell r="X20">
            <v>0</v>
          </cell>
        </row>
        <row r="21">
          <cell r="X21">
            <v>0</v>
          </cell>
        </row>
        <row r="22">
          <cell r="X22">
            <v>0</v>
          </cell>
        </row>
        <row r="23">
          <cell r="X23">
            <v>0</v>
          </cell>
        </row>
        <row r="24">
          <cell r="X24">
            <v>0</v>
          </cell>
        </row>
        <row r="25">
          <cell r="X25">
            <v>0</v>
          </cell>
        </row>
        <row r="26">
          <cell r="X26">
            <v>0</v>
          </cell>
        </row>
        <row r="27">
          <cell r="X27">
            <v>0</v>
          </cell>
        </row>
        <row r="28">
          <cell r="X28">
            <v>0</v>
          </cell>
        </row>
        <row r="29">
          <cell r="X29">
            <v>0</v>
          </cell>
        </row>
        <row r="30">
          <cell r="X30">
            <v>0</v>
          </cell>
        </row>
        <row r="31">
          <cell r="X31">
            <v>0</v>
          </cell>
        </row>
        <row r="32">
          <cell r="X32">
            <v>0</v>
          </cell>
        </row>
        <row r="33">
          <cell r="X33">
            <v>0</v>
          </cell>
        </row>
        <row r="34">
          <cell r="X34">
            <v>0</v>
          </cell>
        </row>
        <row r="35">
          <cell r="X35">
            <v>0</v>
          </cell>
        </row>
        <row r="36">
          <cell r="X36">
            <v>0</v>
          </cell>
        </row>
        <row r="37">
          <cell r="X37">
            <v>0</v>
          </cell>
        </row>
        <row r="38">
          <cell r="X38">
            <v>0</v>
          </cell>
        </row>
        <row r="39">
          <cell r="X39">
            <v>0</v>
          </cell>
        </row>
        <row r="40">
          <cell r="X40">
            <v>0</v>
          </cell>
        </row>
        <row r="41">
          <cell r="X41">
            <v>0</v>
          </cell>
        </row>
        <row r="42">
          <cell r="X42">
            <v>0</v>
          </cell>
        </row>
        <row r="43">
          <cell r="X43">
            <v>0</v>
          </cell>
        </row>
        <row r="44">
          <cell r="X44">
            <v>0</v>
          </cell>
        </row>
        <row r="45">
          <cell r="X45">
            <v>0</v>
          </cell>
        </row>
        <row r="46">
          <cell r="X46">
            <v>0</v>
          </cell>
        </row>
        <row r="47">
          <cell r="X47">
            <v>0</v>
          </cell>
        </row>
        <row r="48">
          <cell r="X48">
            <v>0</v>
          </cell>
        </row>
        <row r="49">
          <cell r="X49">
            <v>0</v>
          </cell>
        </row>
        <row r="50">
          <cell r="X50">
            <v>0</v>
          </cell>
        </row>
        <row r="51">
          <cell r="X51">
            <v>0</v>
          </cell>
        </row>
        <row r="52">
          <cell r="X52">
            <v>0</v>
          </cell>
        </row>
        <row r="53">
          <cell r="X53">
            <v>0</v>
          </cell>
        </row>
        <row r="54">
          <cell r="X54">
            <v>0</v>
          </cell>
        </row>
        <row r="55">
          <cell r="X55">
            <v>0</v>
          </cell>
        </row>
        <row r="56">
          <cell r="X56">
            <v>0</v>
          </cell>
        </row>
        <row r="57">
          <cell r="X57">
            <v>0</v>
          </cell>
        </row>
        <row r="58">
          <cell r="X58">
            <v>0</v>
          </cell>
        </row>
        <row r="59">
          <cell r="X59">
            <v>0</v>
          </cell>
        </row>
        <row r="60">
          <cell r="X60">
            <v>0</v>
          </cell>
        </row>
        <row r="61">
          <cell r="X61">
            <v>0</v>
          </cell>
        </row>
        <row r="62">
          <cell r="X62">
            <v>0</v>
          </cell>
        </row>
        <row r="63">
          <cell r="X63">
            <v>0</v>
          </cell>
        </row>
        <row r="64">
          <cell r="X64">
            <v>0</v>
          </cell>
        </row>
        <row r="65">
          <cell r="X65">
            <v>0</v>
          </cell>
        </row>
        <row r="66">
          <cell r="X66">
            <v>0</v>
          </cell>
        </row>
        <row r="67">
          <cell r="X67">
            <v>0</v>
          </cell>
        </row>
        <row r="68">
          <cell r="X68">
            <v>0</v>
          </cell>
        </row>
        <row r="69">
          <cell r="X69">
            <v>0</v>
          </cell>
        </row>
        <row r="70">
          <cell r="X70">
            <v>0</v>
          </cell>
        </row>
        <row r="71">
          <cell r="X71">
            <v>0</v>
          </cell>
        </row>
        <row r="72">
          <cell r="X72">
            <v>0</v>
          </cell>
        </row>
        <row r="73">
          <cell r="X73">
            <v>0</v>
          </cell>
        </row>
        <row r="74">
          <cell r="X74">
            <v>0</v>
          </cell>
        </row>
        <row r="75">
          <cell r="X75">
            <v>0</v>
          </cell>
        </row>
        <row r="76">
          <cell r="X76">
            <v>0</v>
          </cell>
        </row>
        <row r="77">
          <cell r="X77">
            <v>0</v>
          </cell>
        </row>
        <row r="78">
          <cell r="X78">
            <v>0</v>
          </cell>
        </row>
        <row r="79">
          <cell r="X79">
            <v>0</v>
          </cell>
        </row>
        <row r="80">
          <cell r="X80">
            <v>0</v>
          </cell>
        </row>
        <row r="81">
          <cell r="X81">
            <v>0</v>
          </cell>
        </row>
        <row r="82">
          <cell r="X82">
            <v>0</v>
          </cell>
        </row>
        <row r="83">
          <cell r="X83">
            <v>0</v>
          </cell>
        </row>
        <row r="84">
          <cell r="X84">
            <v>0</v>
          </cell>
        </row>
        <row r="85">
          <cell r="X85">
            <v>0</v>
          </cell>
        </row>
        <row r="86">
          <cell r="X86">
            <v>0</v>
          </cell>
        </row>
        <row r="87">
          <cell r="X87">
            <v>0</v>
          </cell>
        </row>
        <row r="88">
          <cell r="X88">
            <v>0</v>
          </cell>
        </row>
        <row r="89">
          <cell r="X89">
            <v>0</v>
          </cell>
        </row>
        <row r="90">
          <cell r="X90">
            <v>0</v>
          </cell>
        </row>
        <row r="91">
          <cell r="X91">
            <v>0</v>
          </cell>
        </row>
        <row r="92">
          <cell r="X92">
            <v>0</v>
          </cell>
        </row>
        <row r="93">
          <cell r="X93">
            <v>0</v>
          </cell>
        </row>
        <row r="94">
          <cell r="X94">
            <v>0</v>
          </cell>
        </row>
        <row r="95">
          <cell r="X95">
            <v>0</v>
          </cell>
        </row>
        <row r="96">
          <cell r="X96">
            <v>0</v>
          </cell>
        </row>
        <row r="97">
          <cell r="X97">
            <v>0</v>
          </cell>
        </row>
        <row r="98">
          <cell r="X98">
            <v>0</v>
          </cell>
        </row>
        <row r="99">
          <cell r="X99">
            <v>0</v>
          </cell>
        </row>
        <row r="100">
          <cell r="X100">
            <v>0</v>
          </cell>
        </row>
        <row r="101">
          <cell r="X101">
            <v>0</v>
          </cell>
        </row>
        <row r="102">
          <cell r="X102">
            <v>0</v>
          </cell>
        </row>
        <row r="103">
          <cell r="X103">
            <v>0</v>
          </cell>
        </row>
        <row r="104">
          <cell r="X104">
            <v>0</v>
          </cell>
        </row>
        <row r="105">
          <cell r="X105">
            <v>0</v>
          </cell>
        </row>
        <row r="106">
          <cell r="X106">
            <v>0</v>
          </cell>
        </row>
        <row r="107">
          <cell r="X107">
            <v>0</v>
          </cell>
        </row>
        <row r="108">
          <cell r="X108">
            <v>0</v>
          </cell>
        </row>
        <row r="109">
          <cell r="X109">
            <v>0</v>
          </cell>
        </row>
        <row r="110">
          <cell r="X110">
            <v>0</v>
          </cell>
        </row>
        <row r="111">
          <cell r="X111">
            <v>0</v>
          </cell>
        </row>
        <row r="112">
          <cell r="X112">
            <v>0</v>
          </cell>
        </row>
        <row r="113">
          <cell r="X113">
            <v>0</v>
          </cell>
        </row>
        <row r="114">
          <cell r="X114">
            <v>0</v>
          </cell>
        </row>
        <row r="115">
          <cell r="X115">
            <v>0</v>
          </cell>
        </row>
        <row r="116">
          <cell r="X116">
            <v>0</v>
          </cell>
        </row>
        <row r="117">
          <cell r="X117">
            <v>0</v>
          </cell>
        </row>
        <row r="118">
          <cell r="X118">
            <v>0</v>
          </cell>
        </row>
        <row r="119">
          <cell r="X119">
            <v>0</v>
          </cell>
        </row>
        <row r="120">
          <cell r="X120">
            <v>0</v>
          </cell>
        </row>
        <row r="121">
          <cell r="X121">
            <v>0</v>
          </cell>
        </row>
        <row r="122">
          <cell r="X122">
            <v>0</v>
          </cell>
        </row>
        <row r="123">
          <cell r="X123">
            <v>0</v>
          </cell>
        </row>
        <row r="124">
          <cell r="X124">
            <v>0</v>
          </cell>
        </row>
        <row r="125">
          <cell r="X125">
            <v>0</v>
          </cell>
        </row>
        <row r="126">
          <cell r="X126">
            <v>0</v>
          </cell>
        </row>
        <row r="127">
          <cell r="X127">
            <v>0</v>
          </cell>
        </row>
        <row r="128">
          <cell r="X128">
            <v>0</v>
          </cell>
        </row>
        <row r="129">
          <cell r="X129">
            <v>0</v>
          </cell>
        </row>
        <row r="130">
          <cell r="X130">
            <v>0</v>
          </cell>
        </row>
        <row r="131">
          <cell r="X131">
            <v>0</v>
          </cell>
        </row>
        <row r="132">
          <cell r="X132">
            <v>0</v>
          </cell>
        </row>
        <row r="133">
          <cell r="X133">
            <v>0</v>
          </cell>
        </row>
        <row r="134">
          <cell r="X134">
            <v>0</v>
          </cell>
        </row>
        <row r="135">
          <cell r="X135">
            <v>0</v>
          </cell>
        </row>
        <row r="136">
          <cell r="X136">
            <v>0</v>
          </cell>
        </row>
        <row r="137">
          <cell r="X137">
            <v>0</v>
          </cell>
        </row>
        <row r="138">
          <cell r="X138">
            <v>0</v>
          </cell>
        </row>
        <row r="139">
          <cell r="X139">
            <v>0</v>
          </cell>
        </row>
        <row r="140">
          <cell r="X140">
            <v>0</v>
          </cell>
        </row>
        <row r="141">
          <cell r="X141">
            <v>0</v>
          </cell>
        </row>
        <row r="142">
          <cell r="X142">
            <v>0</v>
          </cell>
        </row>
        <row r="143">
          <cell r="X143">
            <v>0</v>
          </cell>
        </row>
        <row r="144">
          <cell r="X144">
            <v>0</v>
          </cell>
        </row>
        <row r="145">
          <cell r="X145">
            <v>0</v>
          </cell>
        </row>
        <row r="146">
          <cell r="X146">
            <v>0</v>
          </cell>
        </row>
        <row r="147">
          <cell r="X147">
            <v>0</v>
          </cell>
        </row>
        <row r="148">
          <cell r="X148">
            <v>0</v>
          </cell>
        </row>
        <row r="149">
          <cell r="X149">
            <v>0</v>
          </cell>
        </row>
        <row r="150">
          <cell r="X150">
            <v>0</v>
          </cell>
        </row>
        <row r="151">
          <cell r="X151">
            <v>0</v>
          </cell>
        </row>
        <row r="152">
          <cell r="X152">
            <v>0</v>
          </cell>
        </row>
        <row r="153">
          <cell r="X153">
            <v>0</v>
          </cell>
        </row>
        <row r="154">
          <cell r="X154">
            <v>0</v>
          </cell>
        </row>
        <row r="155">
          <cell r="X155">
            <v>0</v>
          </cell>
        </row>
        <row r="156">
          <cell r="X156">
            <v>0</v>
          </cell>
        </row>
        <row r="157">
          <cell r="X157">
            <v>0</v>
          </cell>
        </row>
        <row r="158">
          <cell r="X158">
            <v>0</v>
          </cell>
        </row>
        <row r="159">
          <cell r="X159">
            <v>0</v>
          </cell>
        </row>
        <row r="160">
          <cell r="X160">
            <v>0</v>
          </cell>
        </row>
        <row r="161">
          <cell r="X161">
            <v>0</v>
          </cell>
        </row>
        <row r="162">
          <cell r="X162">
            <v>0</v>
          </cell>
        </row>
        <row r="163">
          <cell r="X163">
            <v>0</v>
          </cell>
        </row>
        <row r="164">
          <cell r="X164">
            <v>0</v>
          </cell>
        </row>
        <row r="165">
          <cell r="X165">
            <v>0</v>
          </cell>
        </row>
        <row r="166">
          <cell r="X166">
            <v>0</v>
          </cell>
        </row>
        <row r="167">
          <cell r="X167">
            <v>0</v>
          </cell>
        </row>
        <row r="168">
          <cell r="X168">
            <v>0</v>
          </cell>
        </row>
        <row r="169">
          <cell r="X169">
            <v>0</v>
          </cell>
        </row>
        <row r="170">
          <cell r="X170">
            <v>0</v>
          </cell>
        </row>
        <row r="171">
          <cell r="X171">
            <v>0</v>
          </cell>
        </row>
        <row r="172">
          <cell r="X172">
            <v>0</v>
          </cell>
        </row>
        <row r="173">
          <cell r="X173">
            <v>0</v>
          </cell>
        </row>
        <row r="174">
          <cell r="X174">
            <v>0</v>
          </cell>
        </row>
        <row r="175">
          <cell r="X175">
            <v>0</v>
          </cell>
        </row>
        <row r="176">
          <cell r="X176">
            <v>0</v>
          </cell>
        </row>
        <row r="177">
          <cell r="X177">
            <v>0</v>
          </cell>
        </row>
        <row r="178">
          <cell r="X178">
            <v>0</v>
          </cell>
        </row>
        <row r="179">
          <cell r="X179">
            <v>0</v>
          </cell>
        </row>
        <row r="180">
          <cell r="X180">
            <v>0</v>
          </cell>
        </row>
        <row r="181">
          <cell r="X181">
            <v>0</v>
          </cell>
        </row>
        <row r="182">
          <cell r="X182">
            <v>0</v>
          </cell>
        </row>
        <row r="183">
          <cell r="X183">
            <v>0</v>
          </cell>
        </row>
        <row r="184">
          <cell r="X184">
            <v>0</v>
          </cell>
        </row>
        <row r="185">
          <cell r="X185">
            <v>0</v>
          </cell>
        </row>
        <row r="186">
          <cell r="X186">
            <v>0</v>
          </cell>
        </row>
        <row r="187">
          <cell r="X187">
            <v>0</v>
          </cell>
        </row>
        <row r="188">
          <cell r="X188">
            <v>0</v>
          </cell>
        </row>
        <row r="189">
          <cell r="X189">
            <v>0</v>
          </cell>
        </row>
        <row r="190">
          <cell r="X190">
            <v>0</v>
          </cell>
        </row>
        <row r="191">
          <cell r="X191">
            <v>0</v>
          </cell>
        </row>
        <row r="192">
          <cell r="X192">
            <v>0</v>
          </cell>
        </row>
        <row r="193">
          <cell r="X193">
            <v>0</v>
          </cell>
        </row>
        <row r="194">
          <cell r="X194">
            <v>0</v>
          </cell>
        </row>
        <row r="195">
          <cell r="X195">
            <v>0</v>
          </cell>
        </row>
        <row r="196">
          <cell r="X196">
            <v>3000000</v>
          </cell>
        </row>
        <row r="197">
          <cell r="X197">
            <v>0</v>
          </cell>
        </row>
        <row r="198">
          <cell r="X198">
            <v>0</v>
          </cell>
        </row>
        <row r="199">
          <cell r="X199">
            <v>0</v>
          </cell>
        </row>
        <row r="200">
          <cell r="X200">
            <v>0</v>
          </cell>
        </row>
        <row r="201">
          <cell r="X201">
            <v>0</v>
          </cell>
        </row>
        <row r="202">
          <cell r="X202">
            <v>0</v>
          </cell>
        </row>
        <row r="203">
          <cell r="X203">
            <v>0</v>
          </cell>
        </row>
        <row r="204">
          <cell r="X204">
            <v>0</v>
          </cell>
        </row>
        <row r="205">
          <cell r="X205">
            <v>0</v>
          </cell>
        </row>
        <row r="206">
          <cell r="X206">
            <v>0</v>
          </cell>
        </row>
        <row r="207">
          <cell r="X207">
            <v>0</v>
          </cell>
        </row>
        <row r="208">
          <cell r="X208">
            <v>0</v>
          </cell>
        </row>
        <row r="209">
          <cell r="X209">
            <v>0</v>
          </cell>
        </row>
        <row r="210">
          <cell r="X210">
            <v>0</v>
          </cell>
        </row>
        <row r="211">
          <cell r="X211">
            <v>0</v>
          </cell>
        </row>
        <row r="212">
          <cell r="X212">
            <v>0</v>
          </cell>
        </row>
        <row r="213">
          <cell r="X213">
            <v>0</v>
          </cell>
        </row>
        <row r="214">
          <cell r="X214">
            <v>0</v>
          </cell>
        </row>
        <row r="215">
          <cell r="X215">
            <v>0</v>
          </cell>
        </row>
        <row r="216">
          <cell r="X216">
            <v>0</v>
          </cell>
        </row>
        <row r="217">
          <cell r="X217">
            <v>0</v>
          </cell>
        </row>
        <row r="218">
          <cell r="X218">
            <v>0</v>
          </cell>
        </row>
        <row r="219">
          <cell r="X219">
            <v>0</v>
          </cell>
        </row>
        <row r="220">
          <cell r="X220">
            <v>0</v>
          </cell>
        </row>
        <row r="221">
          <cell r="X221">
            <v>0</v>
          </cell>
        </row>
        <row r="222">
          <cell r="X222">
            <v>0</v>
          </cell>
        </row>
        <row r="223">
          <cell r="X223">
            <v>0</v>
          </cell>
        </row>
        <row r="224">
          <cell r="X224">
            <v>0</v>
          </cell>
        </row>
        <row r="225">
          <cell r="X225">
            <v>0</v>
          </cell>
        </row>
        <row r="226">
          <cell r="X226">
            <v>0</v>
          </cell>
        </row>
        <row r="227">
          <cell r="X227">
            <v>0</v>
          </cell>
        </row>
        <row r="228">
          <cell r="X228">
            <v>0</v>
          </cell>
        </row>
        <row r="229">
          <cell r="X229">
            <v>0</v>
          </cell>
        </row>
        <row r="230">
          <cell r="X230">
            <v>0</v>
          </cell>
        </row>
        <row r="231">
          <cell r="X231">
            <v>0</v>
          </cell>
        </row>
        <row r="232">
          <cell r="X232">
            <v>0</v>
          </cell>
        </row>
        <row r="233">
          <cell r="X233">
            <v>0</v>
          </cell>
        </row>
        <row r="234">
          <cell r="X234">
            <v>0</v>
          </cell>
        </row>
        <row r="235">
          <cell r="X235">
            <v>0</v>
          </cell>
        </row>
        <row r="236">
          <cell r="X236">
            <v>0</v>
          </cell>
        </row>
        <row r="237">
          <cell r="X237">
            <v>0</v>
          </cell>
        </row>
        <row r="238">
          <cell r="X238">
            <v>0</v>
          </cell>
        </row>
        <row r="239">
          <cell r="X239">
            <v>0</v>
          </cell>
        </row>
        <row r="240">
          <cell r="X240">
            <v>0</v>
          </cell>
        </row>
        <row r="241">
          <cell r="X241">
            <v>0</v>
          </cell>
        </row>
        <row r="242">
          <cell r="X242">
            <v>0</v>
          </cell>
        </row>
        <row r="243">
          <cell r="X243">
            <v>0</v>
          </cell>
        </row>
        <row r="244">
          <cell r="X244">
            <v>0</v>
          </cell>
        </row>
        <row r="245">
          <cell r="X245">
            <v>0</v>
          </cell>
        </row>
        <row r="246">
          <cell r="X246">
            <v>0</v>
          </cell>
        </row>
        <row r="247">
          <cell r="X247">
            <v>0</v>
          </cell>
        </row>
        <row r="248">
          <cell r="X248">
            <v>0</v>
          </cell>
        </row>
        <row r="249">
          <cell r="X249">
            <v>0</v>
          </cell>
        </row>
        <row r="250">
          <cell r="X250">
            <v>0</v>
          </cell>
        </row>
        <row r="251">
          <cell r="X251">
            <v>0</v>
          </cell>
        </row>
        <row r="252">
          <cell r="X252">
            <v>0</v>
          </cell>
        </row>
        <row r="253">
          <cell r="X253">
            <v>0</v>
          </cell>
        </row>
        <row r="254">
          <cell r="X254">
            <v>0</v>
          </cell>
        </row>
        <row r="255">
          <cell r="X255">
            <v>0</v>
          </cell>
        </row>
        <row r="256">
          <cell r="X256">
            <v>0</v>
          </cell>
        </row>
        <row r="257">
          <cell r="X257">
            <v>0</v>
          </cell>
        </row>
        <row r="258">
          <cell r="X258">
            <v>0</v>
          </cell>
        </row>
        <row r="259">
          <cell r="X259">
            <v>0</v>
          </cell>
        </row>
        <row r="260">
          <cell r="X260">
            <v>0</v>
          </cell>
        </row>
        <row r="261">
          <cell r="X261">
            <v>0</v>
          </cell>
        </row>
        <row r="262">
          <cell r="X262">
            <v>0</v>
          </cell>
        </row>
        <row r="263">
          <cell r="X263">
            <v>0</v>
          </cell>
        </row>
        <row r="264">
          <cell r="X264">
            <v>0</v>
          </cell>
        </row>
        <row r="265">
          <cell r="X265">
            <v>0</v>
          </cell>
        </row>
        <row r="266">
          <cell r="X266">
            <v>0</v>
          </cell>
        </row>
        <row r="267">
          <cell r="X267">
            <v>0</v>
          </cell>
        </row>
        <row r="268">
          <cell r="X268">
            <v>0</v>
          </cell>
        </row>
        <row r="269">
          <cell r="X269">
            <v>0</v>
          </cell>
        </row>
        <row r="270">
          <cell r="X270">
            <v>0</v>
          </cell>
        </row>
        <row r="271">
          <cell r="X271">
            <v>0</v>
          </cell>
        </row>
        <row r="272">
          <cell r="X272">
            <v>0</v>
          </cell>
        </row>
        <row r="273">
          <cell r="X273">
            <v>0</v>
          </cell>
        </row>
        <row r="274">
          <cell r="X274">
            <v>0</v>
          </cell>
        </row>
        <row r="275">
          <cell r="X275">
            <v>0</v>
          </cell>
        </row>
        <row r="276">
          <cell r="X276">
            <v>0</v>
          </cell>
        </row>
        <row r="277">
          <cell r="X277">
            <v>0</v>
          </cell>
        </row>
        <row r="278">
          <cell r="X278">
            <v>0</v>
          </cell>
        </row>
        <row r="279">
          <cell r="X279">
            <v>0</v>
          </cell>
        </row>
        <row r="280">
          <cell r="X280">
            <v>0</v>
          </cell>
        </row>
        <row r="281">
          <cell r="X281">
            <v>0</v>
          </cell>
        </row>
        <row r="282">
          <cell r="X282">
            <v>0</v>
          </cell>
        </row>
        <row r="283">
          <cell r="X283">
            <v>0</v>
          </cell>
        </row>
        <row r="284">
          <cell r="X284">
            <v>0</v>
          </cell>
        </row>
        <row r="285">
          <cell r="X285">
            <v>0</v>
          </cell>
        </row>
        <row r="286">
          <cell r="X286">
            <v>0</v>
          </cell>
        </row>
        <row r="287">
          <cell r="X287">
            <v>0</v>
          </cell>
        </row>
        <row r="288">
          <cell r="X288">
            <v>0</v>
          </cell>
        </row>
        <row r="289">
          <cell r="X289">
            <v>0</v>
          </cell>
        </row>
        <row r="290">
          <cell r="X290">
            <v>0</v>
          </cell>
        </row>
        <row r="291">
          <cell r="X291">
            <v>0</v>
          </cell>
        </row>
        <row r="292">
          <cell r="X292">
            <v>0</v>
          </cell>
        </row>
        <row r="293">
          <cell r="X293">
            <v>0</v>
          </cell>
        </row>
        <row r="294">
          <cell r="X294">
            <v>0</v>
          </cell>
        </row>
        <row r="295">
          <cell r="X295">
            <v>0</v>
          </cell>
        </row>
        <row r="296">
          <cell r="X296">
            <v>0</v>
          </cell>
        </row>
        <row r="297">
          <cell r="X297">
            <v>0</v>
          </cell>
        </row>
        <row r="298">
          <cell r="X298">
            <v>0</v>
          </cell>
        </row>
        <row r="299">
          <cell r="X299">
            <v>0</v>
          </cell>
        </row>
        <row r="300">
          <cell r="X300">
            <v>0</v>
          </cell>
        </row>
        <row r="301">
          <cell r="X301">
            <v>0</v>
          </cell>
        </row>
        <row r="302">
          <cell r="X302">
            <v>0</v>
          </cell>
        </row>
        <row r="303">
          <cell r="X303">
            <v>0</v>
          </cell>
        </row>
        <row r="304">
          <cell r="X304">
            <v>0</v>
          </cell>
        </row>
        <row r="305">
          <cell r="X305">
            <v>0</v>
          </cell>
        </row>
        <row r="306">
          <cell r="X306">
            <v>0</v>
          </cell>
        </row>
        <row r="307">
          <cell r="X307">
            <v>0</v>
          </cell>
        </row>
        <row r="308">
          <cell r="X308">
            <v>0</v>
          </cell>
        </row>
        <row r="309">
          <cell r="X309">
            <v>0</v>
          </cell>
        </row>
        <row r="310">
          <cell r="X310">
            <v>0</v>
          </cell>
        </row>
        <row r="311">
          <cell r="X311">
            <v>0</v>
          </cell>
        </row>
        <row r="312">
          <cell r="X312">
            <v>0</v>
          </cell>
        </row>
        <row r="313">
          <cell r="X313">
            <v>0</v>
          </cell>
        </row>
        <row r="314">
          <cell r="X314">
            <v>0</v>
          </cell>
        </row>
        <row r="315">
          <cell r="X315">
            <v>0</v>
          </cell>
        </row>
        <row r="316">
          <cell r="X316">
            <v>0</v>
          </cell>
        </row>
        <row r="317">
          <cell r="X317">
            <v>0</v>
          </cell>
        </row>
        <row r="318">
          <cell r="X318">
            <v>0</v>
          </cell>
        </row>
        <row r="319">
          <cell r="X319">
            <v>0</v>
          </cell>
        </row>
        <row r="320">
          <cell r="X320">
            <v>0</v>
          </cell>
        </row>
        <row r="321">
          <cell r="X321">
            <v>0</v>
          </cell>
        </row>
        <row r="322">
          <cell r="X322">
            <v>0</v>
          </cell>
        </row>
        <row r="323">
          <cell r="X323">
            <v>0</v>
          </cell>
        </row>
        <row r="324">
          <cell r="X324">
            <v>0</v>
          </cell>
        </row>
        <row r="325">
          <cell r="X325">
            <v>0</v>
          </cell>
        </row>
        <row r="326">
          <cell r="X326">
            <v>0</v>
          </cell>
        </row>
        <row r="327">
          <cell r="X327">
            <v>0</v>
          </cell>
        </row>
        <row r="328">
          <cell r="X328">
            <v>0</v>
          </cell>
        </row>
        <row r="329">
          <cell r="X329">
            <v>0</v>
          </cell>
        </row>
        <row r="330">
          <cell r="X330">
            <v>0</v>
          </cell>
        </row>
        <row r="331">
          <cell r="X331">
            <v>0</v>
          </cell>
        </row>
        <row r="332">
          <cell r="X332">
            <v>0</v>
          </cell>
        </row>
      </sheetData>
      <sheetData sheetId="7">
        <row r="10">
          <cell r="X10">
            <v>0</v>
          </cell>
        </row>
        <row r="11">
          <cell r="X11">
            <v>0</v>
          </cell>
        </row>
        <row r="12">
          <cell r="X12">
            <v>0</v>
          </cell>
        </row>
        <row r="13">
          <cell r="X13">
            <v>0</v>
          </cell>
        </row>
        <row r="14">
          <cell r="X14">
            <v>0</v>
          </cell>
        </row>
        <row r="15">
          <cell r="X15">
            <v>0</v>
          </cell>
        </row>
        <row r="16">
          <cell r="X16">
            <v>0</v>
          </cell>
        </row>
        <row r="17">
          <cell r="X17">
            <v>0</v>
          </cell>
        </row>
        <row r="18">
          <cell r="X18">
            <v>0</v>
          </cell>
        </row>
        <row r="19">
          <cell r="X19">
            <v>0</v>
          </cell>
        </row>
        <row r="20">
          <cell r="X20">
            <v>0</v>
          </cell>
        </row>
        <row r="21">
          <cell r="X21">
            <v>0</v>
          </cell>
        </row>
        <row r="22">
          <cell r="X22">
            <v>0</v>
          </cell>
        </row>
        <row r="23">
          <cell r="X23">
            <v>0</v>
          </cell>
        </row>
        <row r="24">
          <cell r="X24">
            <v>0</v>
          </cell>
        </row>
        <row r="25">
          <cell r="X25">
            <v>0</v>
          </cell>
        </row>
        <row r="26">
          <cell r="X26">
            <v>0</v>
          </cell>
        </row>
        <row r="27">
          <cell r="X27">
            <v>0</v>
          </cell>
        </row>
        <row r="28">
          <cell r="X28">
            <v>0</v>
          </cell>
        </row>
        <row r="29">
          <cell r="X29">
            <v>0</v>
          </cell>
        </row>
        <row r="30">
          <cell r="X30">
            <v>0</v>
          </cell>
        </row>
        <row r="31">
          <cell r="X31">
            <v>0</v>
          </cell>
        </row>
        <row r="32">
          <cell r="X32">
            <v>0</v>
          </cell>
        </row>
        <row r="33">
          <cell r="X33">
            <v>0</v>
          </cell>
        </row>
        <row r="34">
          <cell r="X34">
            <v>0</v>
          </cell>
        </row>
        <row r="35">
          <cell r="X35">
            <v>0</v>
          </cell>
        </row>
        <row r="36">
          <cell r="X36">
            <v>0</v>
          </cell>
        </row>
        <row r="37">
          <cell r="X37">
            <v>0</v>
          </cell>
        </row>
        <row r="38">
          <cell r="X38">
            <v>0</v>
          </cell>
        </row>
        <row r="39">
          <cell r="X39">
            <v>0</v>
          </cell>
        </row>
        <row r="40">
          <cell r="X40">
            <v>0</v>
          </cell>
        </row>
        <row r="41">
          <cell r="X41">
            <v>0</v>
          </cell>
        </row>
        <row r="42">
          <cell r="X42">
            <v>0</v>
          </cell>
        </row>
        <row r="43">
          <cell r="X43">
            <v>0</v>
          </cell>
        </row>
        <row r="44">
          <cell r="X44">
            <v>0</v>
          </cell>
        </row>
        <row r="45">
          <cell r="X45">
            <v>0</v>
          </cell>
        </row>
        <row r="46">
          <cell r="X46">
            <v>0</v>
          </cell>
        </row>
        <row r="47">
          <cell r="X47">
            <v>0</v>
          </cell>
        </row>
        <row r="48">
          <cell r="X48">
            <v>0</v>
          </cell>
        </row>
        <row r="49">
          <cell r="X49">
            <v>0</v>
          </cell>
        </row>
        <row r="50">
          <cell r="X50">
            <v>0</v>
          </cell>
        </row>
        <row r="51">
          <cell r="X51">
            <v>0</v>
          </cell>
        </row>
        <row r="52">
          <cell r="X52">
            <v>0</v>
          </cell>
        </row>
        <row r="53">
          <cell r="X53">
            <v>0</v>
          </cell>
        </row>
        <row r="54">
          <cell r="X54">
            <v>0</v>
          </cell>
        </row>
        <row r="55">
          <cell r="X55">
            <v>0</v>
          </cell>
        </row>
        <row r="56">
          <cell r="X56">
            <v>0</v>
          </cell>
        </row>
        <row r="57">
          <cell r="X57">
            <v>0</v>
          </cell>
        </row>
        <row r="58">
          <cell r="X58">
            <v>0</v>
          </cell>
        </row>
        <row r="59">
          <cell r="X59">
            <v>0</v>
          </cell>
        </row>
        <row r="60">
          <cell r="X60">
            <v>0</v>
          </cell>
        </row>
        <row r="61">
          <cell r="X61">
            <v>0</v>
          </cell>
        </row>
        <row r="62">
          <cell r="X62">
            <v>0</v>
          </cell>
        </row>
        <row r="63">
          <cell r="X63">
            <v>0</v>
          </cell>
        </row>
        <row r="64">
          <cell r="X64">
            <v>0</v>
          </cell>
        </row>
        <row r="65">
          <cell r="X65">
            <v>0</v>
          </cell>
        </row>
        <row r="66">
          <cell r="X66">
            <v>0</v>
          </cell>
        </row>
        <row r="67">
          <cell r="X67">
            <v>0</v>
          </cell>
        </row>
        <row r="68">
          <cell r="X68">
            <v>0</v>
          </cell>
        </row>
        <row r="69">
          <cell r="X69">
            <v>0</v>
          </cell>
        </row>
        <row r="70">
          <cell r="X70">
            <v>0</v>
          </cell>
        </row>
        <row r="71">
          <cell r="X71">
            <v>0</v>
          </cell>
        </row>
        <row r="72">
          <cell r="X72">
            <v>0</v>
          </cell>
        </row>
        <row r="73">
          <cell r="X73">
            <v>0</v>
          </cell>
        </row>
        <row r="74">
          <cell r="X74">
            <v>0</v>
          </cell>
        </row>
        <row r="75">
          <cell r="X75">
            <v>0</v>
          </cell>
        </row>
        <row r="76">
          <cell r="X76">
            <v>0</v>
          </cell>
        </row>
        <row r="77">
          <cell r="X77">
            <v>0</v>
          </cell>
        </row>
        <row r="78">
          <cell r="X78">
            <v>0</v>
          </cell>
        </row>
        <row r="79">
          <cell r="X79">
            <v>0</v>
          </cell>
        </row>
        <row r="80">
          <cell r="X80">
            <v>0</v>
          </cell>
        </row>
        <row r="81">
          <cell r="X81">
            <v>0</v>
          </cell>
        </row>
        <row r="82">
          <cell r="X82">
            <v>0</v>
          </cell>
        </row>
        <row r="83">
          <cell r="X83">
            <v>0</v>
          </cell>
        </row>
        <row r="84">
          <cell r="X84">
            <v>0</v>
          </cell>
        </row>
        <row r="85">
          <cell r="X85">
            <v>0</v>
          </cell>
        </row>
        <row r="86">
          <cell r="X86">
            <v>0</v>
          </cell>
        </row>
        <row r="87">
          <cell r="X87">
            <v>0</v>
          </cell>
        </row>
        <row r="88">
          <cell r="X88">
            <v>0</v>
          </cell>
        </row>
        <row r="89">
          <cell r="X89">
            <v>0</v>
          </cell>
        </row>
        <row r="90">
          <cell r="X90">
            <v>0</v>
          </cell>
        </row>
        <row r="91">
          <cell r="X91">
            <v>0</v>
          </cell>
        </row>
        <row r="92">
          <cell r="X92">
            <v>0</v>
          </cell>
        </row>
        <row r="93">
          <cell r="X93">
            <v>0</v>
          </cell>
        </row>
        <row r="94">
          <cell r="X94">
            <v>0</v>
          </cell>
        </row>
        <row r="95">
          <cell r="X95">
            <v>0</v>
          </cell>
        </row>
        <row r="96">
          <cell r="X96">
            <v>0</v>
          </cell>
        </row>
        <row r="97">
          <cell r="X97">
            <v>0</v>
          </cell>
        </row>
        <row r="98">
          <cell r="X98">
            <v>0</v>
          </cell>
        </row>
        <row r="99">
          <cell r="X99">
            <v>0</v>
          </cell>
        </row>
        <row r="100">
          <cell r="X100">
            <v>0</v>
          </cell>
        </row>
        <row r="101">
          <cell r="X101">
            <v>0</v>
          </cell>
        </row>
        <row r="102">
          <cell r="X102">
            <v>0</v>
          </cell>
        </row>
        <row r="103">
          <cell r="X103">
            <v>0</v>
          </cell>
        </row>
        <row r="104">
          <cell r="X104">
            <v>0</v>
          </cell>
        </row>
        <row r="105">
          <cell r="X105">
            <v>0</v>
          </cell>
        </row>
        <row r="106">
          <cell r="X106">
            <v>0</v>
          </cell>
        </row>
        <row r="107">
          <cell r="X107">
            <v>0</v>
          </cell>
        </row>
        <row r="108">
          <cell r="X108">
            <v>0</v>
          </cell>
        </row>
        <row r="109">
          <cell r="X109">
            <v>0</v>
          </cell>
        </row>
        <row r="110">
          <cell r="X110">
            <v>0</v>
          </cell>
        </row>
        <row r="111">
          <cell r="X111">
            <v>0</v>
          </cell>
        </row>
        <row r="112">
          <cell r="X112">
            <v>0</v>
          </cell>
        </row>
        <row r="113">
          <cell r="X113">
            <v>0</v>
          </cell>
        </row>
        <row r="114">
          <cell r="X114">
            <v>0</v>
          </cell>
        </row>
        <row r="115">
          <cell r="X115">
            <v>0</v>
          </cell>
        </row>
        <row r="116">
          <cell r="X116">
            <v>0</v>
          </cell>
        </row>
        <row r="117">
          <cell r="X117">
            <v>0</v>
          </cell>
        </row>
        <row r="118">
          <cell r="X118">
            <v>0</v>
          </cell>
        </row>
        <row r="119">
          <cell r="X119">
            <v>0</v>
          </cell>
        </row>
        <row r="120">
          <cell r="X120">
            <v>0</v>
          </cell>
        </row>
        <row r="121">
          <cell r="X121">
            <v>0</v>
          </cell>
        </row>
        <row r="122">
          <cell r="X122">
            <v>0</v>
          </cell>
        </row>
        <row r="123">
          <cell r="X123">
            <v>0</v>
          </cell>
        </row>
        <row r="124">
          <cell r="X124">
            <v>0</v>
          </cell>
        </row>
        <row r="125">
          <cell r="X125">
            <v>0</v>
          </cell>
        </row>
        <row r="126">
          <cell r="X126">
            <v>0</v>
          </cell>
        </row>
        <row r="127">
          <cell r="X127">
            <v>0</v>
          </cell>
        </row>
        <row r="128">
          <cell r="X128">
            <v>0</v>
          </cell>
        </row>
        <row r="129">
          <cell r="X129">
            <v>0</v>
          </cell>
        </row>
        <row r="130">
          <cell r="X130">
            <v>0</v>
          </cell>
        </row>
        <row r="131">
          <cell r="X131">
            <v>0</v>
          </cell>
        </row>
        <row r="132">
          <cell r="X132">
            <v>0</v>
          </cell>
        </row>
        <row r="133">
          <cell r="X133">
            <v>0</v>
          </cell>
        </row>
        <row r="134">
          <cell r="X134">
            <v>0</v>
          </cell>
        </row>
        <row r="135">
          <cell r="X135">
            <v>0</v>
          </cell>
        </row>
        <row r="136">
          <cell r="X136">
            <v>0</v>
          </cell>
        </row>
        <row r="137">
          <cell r="X137">
            <v>0</v>
          </cell>
        </row>
        <row r="138">
          <cell r="X138">
            <v>0</v>
          </cell>
        </row>
        <row r="139">
          <cell r="X139">
            <v>0</v>
          </cell>
        </row>
        <row r="140">
          <cell r="X140">
            <v>0</v>
          </cell>
        </row>
        <row r="141">
          <cell r="X141">
            <v>0</v>
          </cell>
        </row>
        <row r="142">
          <cell r="X142">
            <v>0</v>
          </cell>
        </row>
        <row r="143">
          <cell r="X143">
            <v>0</v>
          </cell>
        </row>
        <row r="144">
          <cell r="X144">
            <v>0</v>
          </cell>
        </row>
        <row r="145">
          <cell r="X145">
            <v>0</v>
          </cell>
        </row>
        <row r="146">
          <cell r="X146">
            <v>0</v>
          </cell>
        </row>
        <row r="147">
          <cell r="X147">
            <v>0</v>
          </cell>
        </row>
        <row r="148">
          <cell r="X148">
            <v>0</v>
          </cell>
        </row>
        <row r="149">
          <cell r="X149">
            <v>0</v>
          </cell>
        </row>
        <row r="150">
          <cell r="X150">
            <v>0</v>
          </cell>
        </row>
        <row r="151">
          <cell r="X151">
            <v>0</v>
          </cell>
        </row>
        <row r="152">
          <cell r="X152">
            <v>0</v>
          </cell>
        </row>
        <row r="153">
          <cell r="X153">
            <v>0</v>
          </cell>
        </row>
        <row r="154">
          <cell r="X154">
            <v>0</v>
          </cell>
        </row>
        <row r="155">
          <cell r="X155">
            <v>0</v>
          </cell>
        </row>
        <row r="156">
          <cell r="X156">
            <v>0</v>
          </cell>
        </row>
        <row r="157">
          <cell r="X157">
            <v>0</v>
          </cell>
        </row>
        <row r="158">
          <cell r="X158">
            <v>0</v>
          </cell>
        </row>
        <row r="159">
          <cell r="X159">
            <v>0</v>
          </cell>
        </row>
        <row r="160">
          <cell r="X160">
            <v>0</v>
          </cell>
        </row>
        <row r="161">
          <cell r="X161">
            <v>0</v>
          </cell>
        </row>
        <row r="162">
          <cell r="X162">
            <v>0</v>
          </cell>
        </row>
        <row r="163">
          <cell r="X163">
            <v>0</v>
          </cell>
        </row>
        <row r="164">
          <cell r="X164">
            <v>0</v>
          </cell>
        </row>
        <row r="165">
          <cell r="X165">
            <v>0</v>
          </cell>
        </row>
        <row r="166">
          <cell r="X166">
            <v>0</v>
          </cell>
        </row>
        <row r="167">
          <cell r="X167">
            <v>0</v>
          </cell>
        </row>
        <row r="168">
          <cell r="X168">
            <v>0</v>
          </cell>
        </row>
        <row r="169">
          <cell r="X169">
            <v>0</v>
          </cell>
        </row>
        <row r="170">
          <cell r="X170">
            <v>0</v>
          </cell>
        </row>
        <row r="171">
          <cell r="X171">
            <v>0</v>
          </cell>
        </row>
        <row r="172">
          <cell r="X172">
            <v>0</v>
          </cell>
        </row>
        <row r="173">
          <cell r="X173">
            <v>0</v>
          </cell>
        </row>
        <row r="174">
          <cell r="X174">
            <v>0</v>
          </cell>
        </row>
        <row r="175">
          <cell r="X175">
            <v>0</v>
          </cell>
        </row>
        <row r="176">
          <cell r="X176">
            <v>0</v>
          </cell>
        </row>
        <row r="177">
          <cell r="X177">
            <v>0</v>
          </cell>
        </row>
        <row r="178">
          <cell r="X178">
            <v>0</v>
          </cell>
        </row>
        <row r="179">
          <cell r="X179">
            <v>0</v>
          </cell>
        </row>
        <row r="180">
          <cell r="X180">
            <v>0</v>
          </cell>
        </row>
        <row r="181">
          <cell r="X181">
            <v>0</v>
          </cell>
        </row>
        <row r="182">
          <cell r="X182">
            <v>0</v>
          </cell>
        </row>
        <row r="183">
          <cell r="X183">
            <v>0</v>
          </cell>
        </row>
        <row r="184">
          <cell r="X184">
            <v>0</v>
          </cell>
        </row>
        <row r="185">
          <cell r="X185">
            <v>0</v>
          </cell>
        </row>
        <row r="186">
          <cell r="X186">
            <v>0</v>
          </cell>
        </row>
        <row r="187">
          <cell r="X187">
            <v>0</v>
          </cell>
        </row>
        <row r="188">
          <cell r="X188">
            <v>0</v>
          </cell>
        </row>
        <row r="189">
          <cell r="X189">
            <v>0</v>
          </cell>
        </row>
        <row r="190">
          <cell r="X190">
            <v>0</v>
          </cell>
        </row>
        <row r="191">
          <cell r="X191">
            <v>0</v>
          </cell>
        </row>
        <row r="192">
          <cell r="X192">
            <v>0</v>
          </cell>
        </row>
        <row r="193">
          <cell r="X193">
            <v>0</v>
          </cell>
        </row>
        <row r="194">
          <cell r="X194">
            <v>0</v>
          </cell>
        </row>
        <row r="195">
          <cell r="X195">
            <v>0</v>
          </cell>
        </row>
        <row r="196">
          <cell r="X196">
            <v>2000000</v>
          </cell>
        </row>
        <row r="197">
          <cell r="X197">
            <v>0</v>
          </cell>
        </row>
        <row r="198">
          <cell r="X198">
            <v>0</v>
          </cell>
        </row>
        <row r="199">
          <cell r="X199">
            <v>0</v>
          </cell>
        </row>
        <row r="200">
          <cell r="X200">
            <v>0</v>
          </cell>
        </row>
        <row r="201">
          <cell r="X201">
            <v>0</v>
          </cell>
        </row>
        <row r="202">
          <cell r="X202">
            <v>0</v>
          </cell>
        </row>
        <row r="203">
          <cell r="X203">
            <v>0</v>
          </cell>
        </row>
        <row r="204">
          <cell r="X204">
            <v>0</v>
          </cell>
        </row>
        <row r="205">
          <cell r="X205">
            <v>0</v>
          </cell>
        </row>
        <row r="206">
          <cell r="X206">
            <v>0</v>
          </cell>
        </row>
        <row r="207">
          <cell r="X207">
            <v>0</v>
          </cell>
        </row>
        <row r="208">
          <cell r="X208">
            <v>0</v>
          </cell>
        </row>
        <row r="209">
          <cell r="X209">
            <v>0</v>
          </cell>
        </row>
        <row r="210">
          <cell r="X210">
            <v>0</v>
          </cell>
        </row>
        <row r="211">
          <cell r="X211">
            <v>0</v>
          </cell>
        </row>
        <row r="212">
          <cell r="X212">
            <v>0</v>
          </cell>
        </row>
        <row r="213">
          <cell r="X213">
            <v>0</v>
          </cell>
        </row>
        <row r="214">
          <cell r="X214">
            <v>0</v>
          </cell>
        </row>
        <row r="215">
          <cell r="X215">
            <v>0</v>
          </cell>
        </row>
        <row r="216">
          <cell r="X216">
            <v>0</v>
          </cell>
        </row>
        <row r="217">
          <cell r="X217">
            <v>0</v>
          </cell>
        </row>
        <row r="218">
          <cell r="X218">
            <v>0</v>
          </cell>
        </row>
        <row r="219">
          <cell r="X219">
            <v>0</v>
          </cell>
        </row>
        <row r="220">
          <cell r="X220">
            <v>0</v>
          </cell>
        </row>
        <row r="221">
          <cell r="X221">
            <v>0</v>
          </cell>
        </row>
        <row r="222">
          <cell r="X222">
            <v>0</v>
          </cell>
        </row>
        <row r="223">
          <cell r="X223">
            <v>0</v>
          </cell>
        </row>
        <row r="224">
          <cell r="X224">
            <v>0</v>
          </cell>
        </row>
        <row r="225">
          <cell r="X225">
            <v>0</v>
          </cell>
        </row>
        <row r="226">
          <cell r="X226">
            <v>0</v>
          </cell>
        </row>
        <row r="227">
          <cell r="X227">
            <v>0</v>
          </cell>
        </row>
        <row r="228">
          <cell r="X228">
            <v>0</v>
          </cell>
        </row>
        <row r="229">
          <cell r="X229">
            <v>0</v>
          </cell>
        </row>
        <row r="230">
          <cell r="X230">
            <v>0</v>
          </cell>
        </row>
        <row r="231">
          <cell r="X231">
            <v>0</v>
          </cell>
        </row>
        <row r="232">
          <cell r="X232">
            <v>0</v>
          </cell>
        </row>
        <row r="233">
          <cell r="X233">
            <v>0</v>
          </cell>
        </row>
        <row r="234">
          <cell r="X234">
            <v>0</v>
          </cell>
        </row>
        <row r="235">
          <cell r="X235">
            <v>0</v>
          </cell>
        </row>
        <row r="236">
          <cell r="X236">
            <v>0</v>
          </cell>
        </row>
        <row r="237">
          <cell r="X237">
            <v>0</v>
          </cell>
        </row>
        <row r="238">
          <cell r="X238">
            <v>0</v>
          </cell>
        </row>
        <row r="239">
          <cell r="X239">
            <v>0</v>
          </cell>
        </row>
        <row r="240">
          <cell r="X240">
            <v>0</v>
          </cell>
        </row>
        <row r="241">
          <cell r="X241">
            <v>0</v>
          </cell>
        </row>
        <row r="242">
          <cell r="X242">
            <v>0</v>
          </cell>
        </row>
        <row r="243">
          <cell r="X243">
            <v>0</v>
          </cell>
        </row>
        <row r="244">
          <cell r="X244">
            <v>0</v>
          </cell>
        </row>
        <row r="245">
          <cell r="X245">
            <v>0</v>
          </cell>
        </row>
        <row r="246">
          <cell r="X246">
            <v>0</v>
          </cell>
        </row>
        <row r="247">
          <cell r="X247">
            <v>0</v>
          </cell>
        </row>
        <row r="248">
          <cell r="X248">
            <v>0</v>
          </cell>
        </row>
        <row r="249">
          <cell r="X249">
            <v>0</v>
          </cell>
        </row>
        <row r="250">
          <cell r="X250">
            <v>0</v>
          </cell>
        </row>
        <row r="251">
          <cell r="X251">
            <v>0</v>
          </cell>
        </row>
        <row r="252">
          <cell r="X252">
            <v>0</v>
          </cell>
        </row>
        <row r="253">
          <cell r="X253">
            <v>0</v>
          </cell>
        </row>
        <row r="254">
          <cell r="X254">
            <v>0</v>
          </cell>
        </row>
        <row r="255">
          <cell r="X255">
            <v>0</v>
          </cell>
        </row>
        <row r="256">
          <cell r="X256">
            <v>0</v>
          </cell>
        </row>
        <row r="257">
          <cell r="X257">
            <v>0</v>
          </cell>
        </row>
        <row r="258">
          <cell r="X258">
            <v>0</v>
          </cell>
        </row>
        <row r="259">
          <cell r="X259">
            <v>0</v>
          </cell>
        </row>
        <row r="260">
          <cell r="X260">
            <v>0</v>
          </cell>
        </row>
        <row r="261">
          <cell r="X261">
            <v>0</v>
          </cell>
        </row>
        <row r="262">
          <cell r="X262">
            <v>0</v>
          </cell>
        </row>
        <row r="263">
          <cell r="X263">
            <v>0</v>
          </cell>
        </row>
        <row r="264">
          <cell r="X264">
            <v>0</v>
          </cell>
        </row>
        <row r="265">
          <cell r="X265">
            <v>0</v>
          </cell>
        </row>
        <row r="266">
          <cell r="X266">
            <v>0</v>
          </cell>
        </row>
        <row r="267">
          <cell r="X267">
            <v>0</v>
          </cell>
        </row>
        <row r="268">
          <cell r="X268">
            <v>0</v>
          </cell>
        </row>
        <row r="269">
          <cell r="X269">
            <v>0</v>
          </cell>
        </row>
        <row r="270">
          <cell r="X270">
            <v>0</v>
          </cell>
        </row>
        <row r="271">
          <cell r="X271">
            <v>0</v>
          </cell>
        </row>
        <row r="272">
          <cell r="X272">
            <v>0</v>
          </cell>
        </row>
        <row r="273">
          <cell r="X273">
            <v>0</v>
          </cell>
        </row>
        <row r="274">
          <cell r="X274">
            <v>0</v>
          </cell>
        </row>
        <row r="275">
          <cell r="X275">
            <v>0</v>
          </cell>
        </row>
        <row r="276">
          <cell r="X276">
            <v>0</v>
          </cell>
        </row>
        <row r="277">
          <cell r="X277">
            <v>0</v>
          </cell>
        </row>
        <row r="278">
          <cell r="X278">
            <v>0</v>
          </cell>
        </row>
        <row r="279">
          <cell r="X279">
            <v>0</v>
          </cell>
        </row>
        <row r="280">
          <cell r="X280">
            <v>0</v>
          </cell>
        </row>
        <row r="281">
          <cell r="X281">
            <v>0</v>
          </cell>
        </row>
        <row r="282">
          <cell r="X282">
            <v>0</v>
          </cell>
        </row>
        <row r="283">
          <cell r="X283">
            <v>0</v>
          </cell>
        </row>
        <row r="284">
          <cell r="X284">
            <v>0</v>
          </cell>
        </row>
        <row r="285">
          <cell r="X285">
            <v>0</v>
          </cell>
        </row>
        <row r="286">
          <cell r="X286">
            <v>0</v>
          </cell>
        </row>
        <row r="287">
          <cell r="X287">
            <v>0</v>
          </cell>
        </row>
        <row r="288">
          <cell r="X288">
            <v>0</v>
          </cell>
        </row>
        <row r="289">
          <cell r="X289">
            <v>0</v>
          </cell>
        </row>
        <row r="290">
          <cell r="X290">
            <v>0</v>
          </cell>
        </row>
        <row r="291">
          <cell r="X291">
            <v>0</v>
          </cell>
        </row>
        <row r="292">
          <cell r="X292">
            <v>0</v>
          </cell>
        </row>
        <row r="293">
          <cell r="X293">
            <v>0</v>
          </cell>
        </row>
        <row r="294">
          <cell r="X294">
            <v>0</v>
          </cell>
        </row>
        <row r="295">
          <cell r="X295">
            <v>0</v>
          </cell>
        </row>
        <row r="296">
          <cell r="X296">
            <v>0</v>
          </cell>
        </row>
        <row r="297">
          <cell r="X297">
            <v>0</v>
          </cell>
        </row>
        <row r="298">
          <cell r="X298">
            <v>0</v>
          </cell>
        </row>
        <row r="299">
          <cell r="X299">
            <v>0</v>
          </cell>
        </row>
        <row r="300">
          <cell r="X300">
            <v>0</v>
          </cell>
        </row>
        <row r="301">
          <cell r="X301">
            <v>0</v>
          </cell>
        </row>
        <row r="302">
          <cell r="X302">
            <v>0</v>
          </cell>
        </row>
        <row r="303">
          <cell r="X303">
            <v>0</v>
          </cell>
        </row>
        <row r="304">
          <cell r="X304">
            <v>0</v>
          </cell>
        </row>
        <row r="305">
          <cell r="X305">
            <v>0</v>
          </cell>
        </row>
        <row r="306">
          <cell r="X306">
            <v>0</v>
          </cell>
        </row>
        <row r="307">
          <cell r="X307">
            <v>0</v>
          </cell>
        </row>
        <row r="308">
          <cell r="X308">
            <v>0</v>
          </cell>
        </row>
        <row r="309">
          <cell r="X309">
            <v>0</v>
          </cell>
        </row>
        <row r="310">
          <cell r="X310">
            <v>0</v>
          </cell>
        </row>
        <row r="311">
          <cell r="X311">
            <v>0</v>
          </cell>
        </row>
        <row r="312">
          <cell r="X312">
            <v>0</v>
          </cell>
        </row>
        <row r="313">
          <cell r="X313">
            <v>0</v>
          </cell>
        </row>
        <row r="314">
          <cell r="X314">
            <v>0</v>
          </cell>
        </row>
        <row r="315">
          <cell r="X315">
            <v>0</v>
          </cell>
        </row>
        <row r="316">
          <cell r="X316">
            <v>0</v>
          </cell>
        </row>
        <row r="317">
          <cell r="X317">
            <v>0</v>
          </cell>
        </row>
        <row r="318">
          <cell r="X318">
            <v>0</v>
          </cell>
        </row>
        <row r="319">
          <cell r="X319">
            <v>0</v>
          </cell>
        </row>
        <row r="320">
          <cell r="X320">
            <v>0</v>
          </cell>
        </row>
        <row r="321">
          <cell r="X321">
            <v>0</v>
          </cell>
        </row>
        <row r="322">
          <cell r="X322">
            <v>0</v>
          </cell>
        </row>
        <row r="323">
          <cell r="X323">
            <v>0</v>
          </cell>
        </row>
        <row r="324">
          <cell r="X324">
            <v>0</v>
          </cell>
        </row>
        <row r="325">
          <cell r="X325">
            <v>0</v>
          </cell>
        </row>
        <row r="326">
          <cell r="X326">
            <v>0</v>
          </cell>
        </row>
        <row r="327">
          <cell r="X327">
            <v>0</v>
          </cell>
        </row>
        <row r="328">
          <cell r="X328">
            <v>0</v>
          </cell>
        </row>
        <row r="329">
          <cell r="X329">
            <v>0</v>
          </cell>
        </row>
        <row r="330">
          <cell r="X330">
            <v>0</v>
          </cell>
        </row>
        <row r="331">
          <cell r="X331">
            <v>0</v>
          </cell>
        </row>
        <row r="332">
          <cell r="X332">
            <v>0</v>
          </cell>
        </row>
      </sheetData>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POA "/>
      <sheetName val="DIETAS Y VIATICOS COLABORADORES"/>
      <sheetName val="TABLAS DE ALIMENTACION"/>
      <sheetName val="COLABORADORES"/>
      <sheetName val="PACC OPERATIVA"/>
      <sheetName val="PACC POA I.1"/>
      <sheetName val="PACC POA I.3"/>
      <sheetName val="PACC POA I.4"/>
      <sheetName val="PACC POA I.5"/>
      <sheetName val="REQUISICION DE PERSONAL "/>
    </sheetNames>
    <sheetDataSet>
      <sheetData sheetId="0"/>
      <sheetData sheetId="1" refreshError="1"/>
      <sheetData sheetId="2"/>
      <sheetData sheetId="3" refreshError="1"/>
      <sheetData sheetId="4" refreshError="1"/>
      <sheetData sheetId="5" refreshError="1"/>
      <sheetData sheetId="6">
        <row r="10">
          <cell r="X10">
            <v>4956</v>
          </cell>
        </row>
        <row r="11">
          <cell r="X11">
            <v>0</v>
          </cell>
        </row>
        <row r="12">
          <cell r="X12">
            <v>0</v>
          </cell>
        </row>
        <row r="13">
          <cell r="X13">
            <v>0</v>
          </cell>
        </row>
        <row r="14">
          <cell r="X14">
            <v>0</v>
          </cell>
        </row>
        <row r="15">
          <cell r="X15">
            <v>0</v>
          </cell>
        </row>
        <row r="16">
          <cell r="X16">
            <v>0</v>
          </cell>
        </row>
        <row r="17">
          <cell r="X17">
            <v>7947.3000000000011</v>
          </cell>
        </row>
        <row r="18">
          <cell r="X18">
            <v>0</v>
          </cell>
        </row>
        <row r="19">
          <cell r="X19">
            <v>424.8</v>
          </cell>
        </row>
        <row r="20">
          <cell r="X20">
            <v>247.5</v>
          </cell>
        </row>
        <row r="21">
          <cell r="X21">
            <v>759.9</v>
          </cell>
        </row>
        <row r="22">
          <cell r="X22">
            <v>0</v>
          </cell>
        </row>
        <row r="23">
          <cell r="X23">
            <v>0</v>
          </cell>
        </row>
        <row r="24">
          <cell r="X24">
            <v>0</v>
          </cell>
        </row>
        <row r="25">
          <cell r="X25">
            <v>0</v>
          </cell>
        </row>
        <row r="26">
          <cell r="X26">
            <v>0</v>
          </cell>
        </row>
        <row r="27">
          <cell r="X27">
            <v>0</v>
          </cell>
        </row>
        <row r="28">
          <cell r="X28">
            <v>0</v>
          </cell>
        </row>
        <row r="29">
          <cell r="X29">
            <v>0</v>
          </cell>
        </row>
        <row r="30">
          <cell r="X30">
            <v>0</v>
          </cell>
        </row>
        <row r="31">
          <cell r="X31">
            <v>0</v>
          </cell>
        </row>
        <row r="32">
          <cell r="X32">
            <v>0</v>
          </cell>
        </row>
        <row r="33">
          <cell r="X33">
            <v>0</v>
          </cell>
        </row>
        <row r="34">
          <cell r="X34">
            <v>0</v>
          </cell>
        </row>
        <row r="35">
          <cell r="X35">
            <v>0</v>
          </cell>
        </row>
        <row r="36">
          <cell r="X36">
            <v>0</v>
          </cell>
        </row>
        <row r="37">
          <cell r="X37">
            <v>0</v>
          </cell>
        </row>
        <row r="38">
          <cell r="X38">
            <v>0</v>
          </cell>
        </row>
        <row r="39">
          <cell r="X39">
            <v>2938.2</v>
          </cell>
        </row>
        <row r="40">
          <cell r="X40">
            <v>221.4</v>
          </cell>
        </row>
        <row r="41">
          <cell r="X41">
            <v>330.9</v>
          </cell>
        </row>
        <row r="42">
          <cell r="X42">
            <v>579</v>
          </cell>
        </row>
        <row r="43">
          <cell r="X43">
            <v>0</v>
          </cell>
        </row>
        <row r="44">
          <cell r="X44">
            <v>594</v>
          </cell>
        </row>
        <row r="45">
          <cell r="X45">
            <v>0</v>
          </cell>
        </row>
        <row r="46">
          <cell r="X46">
            <v>0</v>
          </cell>
        </row>
        <row r="47">
          <cell r="X47">
            <v>0</v>
          </cell>
        </row>
        <row r="48">
          <cell r="X48">
            <v>190.79999999999998</v>
          </cell>
        </row>
        <row r="49">
          <cell r="X49">
            <v>198</v>
          </cell>
        </row>
        <row r="50">
          <cell r="X50">
            <v>198</v>
          </cell>
        </row>
        <row r="51">
          <cell r="X51">
            <v>36</v>
          </cell>
        </row>
        <row r="52">
          <cell r="X52">
            <v>162.80000000000001</v>
          </cell>
        </row>
        <row r="53">
          <cell r="X53">
            <v>769.59999999999991</v>
          </cell>
        </row>
        <row r="54">
          <cell r="X54">
            <v>0</v>
          </cell>
        </row>
        <row r="55">
          <cell r="X55">
            <v>0</v>
          </cell>
        </row>
        <row r="56">
          <cell r="X56">
            <v>0</v>
          </cell>
        </row>
        <row r="57">
          <cell r="X57">
            <v>0</v>
          </cell>
        </row>
        <row r="58">
          <cell r="X58">
            <v>0</v>
          </cell>
        </row>
        <row r="59">
          <cell r="X59">
            <v>0</v>
          </cell>
        </row>
        <row r="60">
          <cell r="X60">
            <v>0</v>
          </cell>
        </row>
        <row r="61">
          <cell r="X61">
            <v>0</v>
          </cell>
        </row>
        <row r="62">
          <cell r="X62">
            <v>0</v>
          </cell>
        </row>
        <row r="63">
          <cell r="X63">
            <v>0</v>
          </cell>
        </row>
        <row r="64">
          <cell r="X64">
            <v>0</v>
          </cell>
        </row>
        <row r="65">
          <cell r="X65">
            <v>0</v>
          </cell>
        </row>
        <row r="66">
          <cell r="X66">
            <v>0</v>
          </cell>
        </row>
        <row r="67">
          <cell r="X67">
            <v>0</v>
          </cell>
        </row>
        <row r="68">
          <cell r="X68">
            <v>1620</v>
          </cell>
        </row>
        <row r="69">
          <cell r="X69">
            <v>0</v>
          </cell>
        </row>
        <row r="70">
          <cell r="X70">
            <v>0</v>
          </cell>
        </row>
        <row r="71">
          <cell r="X71">
            <v>0</v>
          </cell>
        </row>
        <row r="72">
          <cell r="X72">
            <v>951</v>
          </cell>
        </row>
        <row r="73">
          <cell r="X73">
            <v>0</v>
          </cell>
        </row>
        <row r="74">
          <cell r="X74">
            <v>0</v>
          </cell>
        </row>
        <row r="75">
          <cell r="X75">
            <v>0</v>
          </cell>
        </row>
        <row r="76">
          <cell r="X76">
            <v>0</v>
          </cell>
        </row>
        <row r="77">
          <cell r="X77">
            <v>0</v>
          </cell>
        </row>
        <row r="78">
          <cell r="X78">
            <v>1055.76</v>
          </cell>
        </row>
        <row r="79">
          <cell r="X79">
            <v>0</v>
          </cell>
        </row>
        <row r="80">
          <cell r="X80">
            <v>0</v>
          </cell>
        </row>
        <row r="81">
          <cell r="X81">
            <v>0</v>
          </cell>
        </row>
        <row r="82">
          <cell r="X82">
            <v>0</v>
          </cell>
        </row>
        <row r="83">
          <cell r="X83">
            <v>0</v>
          </cell>
        </row>
        <row r="84">
          <cell r="X84">
            <v>1660.8000000000002</v>
          </cell>
        </row>
        <row r="85">
          <cell r="X85">
            <v>0</v>
          </cell>
        </row>
        <row r="86">
          <cell r="X86">
            <v>0</v>
          </cell>
        </row>
        <row r="87">
          <cell r="X87">
            <v>0</v>
          </cell>
        </row>
        <row r="88">
          <cell r="X88">
            <v>0</v>
          </cell>
        </row>
        <row r="89">
          <cell r="X89">
            <v>0</v>
          </cell>
        </row>
        <row r="90">
          <cell r="X90">
            <v>0</v>
          </cell>
        </row>
        <row r="91">
          <cell r="X91">
            <v>0</v>
          </cell>
        </row>
        <row r="92">
          <cell r="X92">
            <v>0</v>
          </cell>
        </row>
        <row r="93">
          <cell r="X93">
            <v>0</v>
          </cell>
        </row>
        <row r="94">
          <cell r="X94">
            <v>0</v>
          </cell>
        </row>
        <row r="95">
          <cell r="X95">
            <v>0</v>
          </cell>
        </row>
        <row r="96">
          <cell r="X96">
            <v>0</v>
          </cell>
        </row>
        <row r="97">
          <cell r="X97">
            <v>0</v>
          </cell>
        </row>
        <row r="98">
          <cell r="X98">
            <v>0</v>
          </cell>
        </row>
        <row r="99">
          <cell r="X99">
            <v>26002.48</v>
          </cell>
        </row>
        <row r="100">
          <cell r="X100">
            <v>0</v>
          </cell>
        </row>
        <row r="101">
          <cell r="X101">
            <v>0</v>
          </cell>
        </row>
        <row r="102">
          <cell r="X102">
            <v>0</v>
          </cell>
        </row>
        <row r="103">
          <cell r="X103">
            <v>0</v>
          </cell>
        </row>
        <row r="104">
          <cell r="X104">
            <v>0</v>
          </cell>
        </row>
        <row r="105">
          <cell r="X105">
            <v>0</v>
          </cell>
        </row>
        <row r="106">
          <cell r="X106">
            <v>0</v>
          </cell>
        </row>
        <row r="107">
          <cell r="X107">
            <v>0</v>
          </cell>
        </row>
        <row r="108">
          <cell r="X108">
            <v>0</v>
          </cell>
        </row>
        <row r="109">
          <cell r="X109">
            <v>0</v>
          </cell>
        </row>
        <row r="110">
          <cell r="X110">
            <v>0</v>
          </cell>
        </row>
        <row r="111">
          <cell r="X111">
            <v>0</v>
          </cell>
        </row>
        <row r="112">
          <cell r="X112">
            <v>0</v>
          </cell>
        </row>
        <row r="113">
          <cell r="X113">
            <v>0</v>
          </cell>
        </row>
        <row r="114">
          <cell r="X114">
            <v>0</v>
          </cell>
        </row>
        <row r="115">
          <cell r="X115">
            <v>329.79999999999995</v>
          </cell>
        </row>
        <row r="116">
          <cell r="X116">
            <v>317.88</v>
          </cell>
        </row>
        <row r="117">
          <cell r="X117">
            <v>0</v>
          </cell>
        </row>
        <row r="118">
          <cell r="X118">
            <v>0</v>
          </cell>
        </row>
        <row r="119">
          <cell r="X119">
            <v>4802.6000000000004</v>
          </cell>
        </row>
        <row r="120">
          <cell r="X120">
            <v>0</v>
          </cell>
        </row>
        <row r="121">
          <cell r="X121">
            <v>0</v>
          </cell>
        </row>
        <row r="122">
          <cell r="X122">
            <v>358.02</v>
          </cell>
        </row>
        <row r="123">
          <cell r="X123">
            <v>0</v>
          </cell>
        </row>
        <row r="124">
          <cell r="X124">
            <v>413</v>
          </cell>
        </row>
        <row r="125">
          <cell r="X125">
            <v>406</v>
          </cell>
        </row>
        <row r="126">
          <cell r="X126">
            <v>0</v>
          </cell>
        </row>
        <row r="127">
          <cell r="X127">
            <v>480</v>
          </cell>
        </row>
        <row r="128">
          <cell r="X128">
            <v>260</v>
          </cell>
        </row>
        <row r="129">
          <cell r="X129">
            <v>183.6</v>
          </cell>
        </row>
        <row r="130">
          <cell r="X130">
            <v>160</v>
          </cell>
        </row>
        <row r="131">
          <cell r="X131">
            <v>0</v>
          </cell>
        </row>
        <row r="132">
          <cell r="X132">
            <v>0</v>
          </cell>
        </row>
        <row r="133">
          <cell r="X133">
            <v>123.75</v>
          </cell>
        </row>
        <row r="134">
          <cell r="X134">
            <v>0</v>
          </cell>
        </row>
        <row r="135">
          <cell r="X135">
            <v>0</v>
          </cell>
        </row>
        <row r="136">
          <cell r="X136">
            <v>0</v>
          </cell>
        </row>
        <row r="137">
          <cell r="X137">
            <v>0</v>
          </cell>
        </row>
        <row r="138">
          <cell r="X138">
            <v>0</v>
          </cell>
        </row>
        <row r="139">
          <cell r="X139">
            <v>0</v>
          </cell>
        </row>
        <row r="140">
          <cell r="X140">
            <v>212.39999999999998</v>
          </cell>
        </row>
        <row r="141">
          <cell r="X141">
            <v>0</v>
          </cell>
        </row>
        <row r="142">
          <cell r="X142">
            <v>47.199999999999996</v>
          </cell>
        </row>
        <row r="143">
          <cell r="X143">
            <v>0</v>
          </cell>
        </row>
        <row r="144">
          <cell r="X144">
            <v>0</v>
          </cell>
        </row>
        <row r="145">
          <cell r="X145">
            <v>0</v>
          </cell>
        </row>
        <row r="146">
          <cell r="X146">
            <v>0</v>
          </cell>
        </row>
        <row r="147">
          <cell r="X147">
            <v>0</v>
          </cell>
        </row>
        <row r="148">
          <cell r="X148">
            <v>169.92</v>
          </cell>
        </row>
        <row r="149">
          <cell r="X149">
            <v>0</v>
          </cell>
        </row>
        <row r="150">
          <cell r="X150">
            <v>0</v>
          </cell>
        </row>
        <row r="151">
          <cell r="X151">
            <v>0</v>
          </cell>
        </row>
        <row r="152">
          <cell r="X152">
            <v>0</v>
          </cell>
        </row>
        <row r="153">
          <cell r="X153">
            <v>96</v>
          </cell>
        </row>
        <row r="154">
          <cell r="X154">
            <v>304.44</v>
          </cell>
        </row>
        <row r="155">
          <cell r="X155">
            <v>0</v>
          </cell>
        </row>
        <row r="156">
          <cell r="X156">
            <v>0</v>
          </cell>
        </row>
        <row r="157">
          <cell r="X157">
            <v>0</v>
          </cell>
        </row>
        <row r="158">
          <cell r="X158">
            <v>0</v>
          </cell>
        </row>
        <row r="159">
          <cell r="X159">
            <v>0</v>
          </cell>
        </row>
        <row r="160">
          <cell r="X160">
            <v>0</v>
          </cell>
        </row>
        <row r="161">
          <cell r="X161">
            <v>0</v>
          </cell>
        </row>
        <row r="162">
          <cell r="X162">
            <v>0</v>
          </cell>
        </row>
        <row r="163">
          <cell r="X163">
            <v>14000</v>
          </cell>
        </row>
        <row r="164">
          <cell r="X164">
            <v>0</v>
          </cell>
        </row>
        <row r="165">
          <cell r="X165">
            <v>0</v>
          </cell>
        </row>
        <row r="166">
          <cell r="X166">
            <v>0</v>
          </cell>
        </row>
        <row r="167">
          <cell r="X167">
            <v>0</v>
          </cell>
        </row>
        <row r="168">
          <cell r="X168">
            <v>0</v>
          </cell>
        </row>
        <row r="169">
          <cell r="X169">
            <v>280000</v>
          </cell>
        </row>
        <row r="170">
          <cell r="X170">
            <v>0</v>
          </cell>
        </row>
        <row r="171">
          <cell r="X171">
            <v>1100000</v>
          </cell>
        </row>
        <row r="172">
          <cell r="X172">
            <v>0</v>
          </cell>
        </row>
        <row r="173">
          <cell r="X173">
            <v>0</v>
          </cell>
        </row>
        <row r="174">
          <cell r="X174">
            <v>0</v>
          </cell>
        </row>
        <row r="175">
          <cell r="X175">
            <v>0</v>
          </cell>
        </row>
        <row r="176">
          <cell r="X176">
            <v>0</v>
          </cell>
        </row>
        <row r="177">
          <cell r="X177">
            <v>0</v>
          </cell>
        </row>
        <row r="178">
          <cell r="X178">
            <v>0</v>
          </cell>
        </row>
        <row r="179">
          <cell r="X179">
            <v>0</v>
          </cell>
        </row>
        <row r="180">
          <cell r="X180">
            <v>0</v>
          </cell>
        </row>
        <row r="181">
          <cell r="X181">
            <v>0</v>
          </cell>
        </row>
        <row r="182">
          <cell r="X182">
            <v>0</v>
          </cell>
        </row>
        <row r="183">
          <cell r="X183">
            <v>0</v>
          </cell>
        </row>
        <row r="184">
          <cell r="X184">
            <v>0</v>
          </cell>
        </row>
        <row r="185">
          <cell r="X185">
            <v>0</v>
          </cell>
        </row>
        <row r="186">
          <cell r="X186">
            <v>0</v>
          </cell>
        </row>
        <row r="187">
          <cell r="X187">
            <v>0</v>
          </cell>
        </row>
        <row r="188">
          <cell r="X188">
            <v>0</v>
          </cell>
        </row>
        <row r="189">
          <cell r="X189">
            <v>0</v>
          </cell>
        </row>
        <row r="190">
          <cell r="X190">
            <v>0</v>
          </cell>
        </row>
        <row r="191">
          <cell r="X191">
            <v>0</v>
          </cell>
        </row>
        <row r="192">
          <cell r="X192">
            <v>0</v>
          </cell>
        </row>
        <row r="193">
          <cell r="X193">
            <v>0</v>
          </cell>
        </row>
        <row r="194">
          <cell r="X194">
            <v>0</v>
          </cell>
        </row>
        <row r="195">
          <cell r="X195">
            <v>0</v>
          </cell>
        </row>
        <row r="196">
          <cell r="X196">
            <v>0</v>
          </cell>
        </row>
        <row r="197">
          <cell r="X197">
            <v>0</v>
          </cell>
        </row>
        <row r="198">
          <cell r="X198">
            <v>0</v>
          </cell>
        </row>
        <row r="199">
          <cell r="X199">
            <v>0</v>
          </cell>
        </row>
        <row r="200">
          <cell r="X200">
            <v>0</v>
          </cell>
        </row>
        <row r="201">
          <cell r="X201">
            <v>0</v>
          </cell>
        </row>
        <row r="202">
          <cell r="X202">
            <v>0</v>
          </cell>
        </row>
        <row r="203">
          <cell r="X203">
            <v>0</v>
          </cell>
        </row>
        <row r="204">
          <cell r="X204">
            <v>0</v>
          </cell>
        </row>
        <row r="205">
          <cell r="X205">
            <v>0</v>
          </cell>
        </row>
        <row r="206">
          <cell r="X206">
            <v>0</v>
          </cell>
        </row>
        <row r="207">
          <cell r="X207">
            <v>0</v>
          </cell>
        </row>
        <row r="208">
          <cell r="X208">
            <v>0</v>
          </cell>
        </row>
        <row r="209">
          <cell r="X209">
            <v>0</v>
          </cell>
        </row>
        <row r="210">
          <cell r="X210">
            <v>0</v>
          </cell>
        </row>
        <row r="211">
          <cell r="X211">
            <v>0</v>
          </cell>
        </row>
        <row r="212">
          <cell r="X212">
            <v>0</v>
          </cell>
        </row>
        <row r="213">
          <cell r="X213">
            <v>0</v>
          </cell>
        </row>
        <row r="214">
          <cell r="X214">
            <v>0</v>
          </cell>
        </row>
        <row r="215">
          <cell r="X215">
            <v>0</v>
          </cell>
        </row>
        <row r="216">
          <cell r="X216">
            <v>7140</v>
          </cell>
        </row>
        <row r="217">
          <cell r="X217">
            <v>1200</v>
          </cell>
        </row>
        <row r="218">
          <cell r="X218">
            <v>0</v>
          </cell>
        </row>
        <row r="219">
          <cell r="X219">
            <v>0</v>
          </cell>
        </row>
        <row r="220">
          <cell r="X220">
            <v>0</v>
          </cell>
        </row>
        <row r="221">
          <cell r="X221">
            <v>0</v>
          </cell>
        </row>
        <row r="222">
          <cell r="X222">
            <v>0</v>
          </cell>
        </row>
        <row r="223">
          <cell r="X223">
            <v>0</v>
          </cell>
        </row>
        <row r="224">
          <cell r="X224">
            <v>0</v>
          </cell>
        </row>
        <row r="225">
          <cell r="X225">
            <v>0</v>
          </cell>
        </row>
        <row r="226">
          <cell r="X226">
            <v>0</v>
          </cell>
        </row>
        <row r="227">
          <cell r="X227">
            <v>0</v>
          </cell>
        </row>
        <row r="228">
          <cell r="X228">
            <v>0</v>
          </cell>
        </row>
        <row r="229">
          <cell r="X229">
            <v>0</v>
          </cell>
        </row>
        <row r="230">
          <cell r="X230">
            <v>0</v>
          </cell>
        </row>
        <row r="231">
          <cell r="X231">
            <v>0</v>
          </cell>
        </row>
        <row r="232">
          <cell r="X232">
            <v>0</v>
          </cell>
        </row>
        <row r="233">
          <cell r="X233">
            <v>0</v>
          </cell>
        </row>
        <row r="234">
          <cell r="X234">
            <v>0</v>
          </cell>
        </row>
        <row r="235">
          <cell r="X235">
            <v>0</v>
          </cell>
        </row>
        <row r="236">
          <cell r="X236">
            <v>0</v>
          </cell>
        </row>
        <row r="237">
          <cell r="X237">
            <v>0</v>
          </cell>
        </row>
        <row r="238">
          <cell r="X238">
            <v>0</v>
          </cell>
        </row>
        <row r="239">
          <cell r="X239">
            <v>0</v>
          </cell>
        </row>
        <row r="240">
          <cell r="X240">
            <v>0</v>
          </cell>
        </row>
        <row r="241">
          <cell r="X241">
            <v>0</v>
          </cell>
        </row>
        <row r="242">
          <cell r="X242">
            <v>0</v>
          </cell>
        </row>
        <row r="243">
          <cell r="X243">
            <v>0</v>
          </cell>
        </row>
        <row r="244">
          <cell r="X244">
            <v>0</v>
          </cell>
        </row>
        <row r="245">
          <cell r="X245">
            <v>0</v>
          </cell>
        </row>
        <row r="246">
          <cell r="X246">
            <v>0</v>
          </cell>
        </row>
        <row r="247">
          <cell r="X247">
            <v>0</v>
          </cell>
        </row>
        <row r="248">
          <cell r="X248">
            <v>0</v>
          </cell>
        </row>
        <row r="249">
          <cell r="X249">
            <v>0</v>
          </cell>
        </row>
        <row r="250">
          <cell r="X250">
            <v>0</v>
          </cell>
        </row>
        <row r="251">
          <cell r="X251">
            <v>0</v>
          </cell>
        </row>
        <row r="252">
          <cell r="X252">
            <v>0</v>
          </cell>
        </row>
        <row r="253">
          <cell r="X253">
            <v>0</v>
          </cell>
        </row>
        <row r="254">
          <cell r="X254">
            <v>0</v>
          </cell>
        </row>
        <row r="255">
          <cell r="X255">
            <v>0</v>
          </cell>
        </row>
        <row r="256">
          <cell r="X256">
            <v>0</v>
          </cell>
        </row>
        <row r="257">
          <cell r="X257">
            <v>0</v>
          </cell>
        </row>
        <row r="258">
          <cell r="X258">
            <v>0</v>
          </cell>
        </row>
        <row r="259">
          <cell r="X259">
            <v>0</v>
          </cell>
        </row>
        <row r="260">
          <cell r="X260">
            <v>0</v>
          </cell>
        </row>
        <row r="261">
          <cell r="X261">
            <v>0</v>
          </cell>
        </row>
        <row r="262">
          <cell r="X262">
            <v>0</v>
          </cell>
        </row>
        <row r="263">
          <cell r="X263">
            <v>0</v>
          </cell>
        </row>
        <row r="264">
          <cell r="X264">
            <v>0</v>
          </cell>
        </row>
        <row r="265">
          <cell r="X265">
            <v>0</v>
          </cell>
        </row>
        <row r="266">
          <cell r="X266">
            <v>0</v>
          </cell>
        </row>
        <row r="267">
          <cell r="X267">
            <v>0</v>
          </cell>
        </row>
        <row r="268">
          <cell r="X268">
            <v>0</v>
          </cell>
        </row>
        <row r="269">
          <cell r="X269">
            <v>0</v>
          </cell>
        </row>
        <row r="270">
          <cell r="X270">
            <v>0</v>
          </cell>
        </row>
        <row r="271">
          <cell r="X271">
            <v>0</v>
          </cell>
        </row>
        <row r="272">
          <cell r="X272">
            <v>0</v>
          </cell>
        </row>
        <row r="273">
          <cell r="X273">
            <v>0</v>
          </cell>
        </row>
        <row r="274">
          <cell r="X274">
            <v>0</v>
          </cell>
        </row>
        <row r="275">
          <cell r="X275">
            <v>0</v>
          </cell>
        </row>
        <row r="276">
          <cell r="X276">
            <v>0</v>
          </cell>
        </row>
        <row r="277">
          <cell r="X277">
            <v>0</v>
          </cell>
        </row>
        <row r="278">
          <cell r="X278">
            <v>0</v>
          </cell>
        </row>
        <row r="279">
          <cell r="X279">
            <v>0</v>
          </cell>
        </row>
        <row r="280">
          <cell r="X280">
            <v>0</v>
          </cell>
        </row>
        <row r="281">
          <cell r="X281">
            <v>0</v>
          </cell>
        </row>
        <row r="282">
          <cell r="X282">
            <v>0</v>
          </cell>
        </row>
        <row r="283">
          <cell r="X283">
            <v>0</v>
          </cell>
        </row>
        <row r="284">
          <cell r="X284">
            <v>0</v>
          </cell>
        </row>
        <row r="285">
          <cell r="X285">
            <v>0</v>
          </cell>
        </row>
        <row r="286">
          <cell r="X286">
            <v>0</v>
          </cell>
        </row>
        <row r="287">
          <cell r="X287">
            <v>0</v>
          </cell>
        </row>
        <row r="288">
          <cell r="X288">
            <v>0</v>
          </cell>
        </row>
        <row r="289">
          <cell r="X289">
            <v>0</v>
          </cell>
        </row>
        <row r="290">
          <cell r="X290">
            <v>0</v>
          </cell>
        </row>
        <row r="291">
          <cell r="X291">
            <v>0</v>
          </cell>
        </row>
        <row r="292">
          <cell r="X292">
            <v>0</v>
          </cell>
        </row>
        <row r="293">
          <cell r="X293">
            <v>0</v>
          </cell>
        </row>
        <row r="294">
          <cell r="X294">
            <v>0</v>
          </cell>
        </row>
        <row r="295">
          <cell r="X295">
            <v>0</v>
          </cell>
        </row>
        <row r="296">
          <cell r="X296">
            <v>0</v>
          </cell>
        </row>
        <row r="297">
          <cell r="X297">
            <v>0</v>
          </cell>
        </row>
        <row r="298">
          <cell r="X298">
            <v>0</v>
          </cell>
        </row>
        <row r="299">
          <cell r="X299">
            <v>0</v>
          </cell>
        </row>
        <row r="300">
          <cell r="X300">
            <v>0</v>
          </cell>
        </row>
        <row r="301">
          <cell r="X301">
            <v>0</v>
          </cell>
        </row>
        <row r="302">
          <cell r="X302">
            <v>0</v>
          </cell>
        </row>
        <row r="303">
          <cell r="X303">
            <v>0</v>
          </cell>
        </row>
        <row r="304">
          <cell r="X304">
            <v>0</v>
          </cell>
        </row>
        <row r="305">
          <cell r="X305">
            <v>0</v>
          </cell>
        </row>
        <row r="306">
          <cell r="X306">
            <v>0</v>
          </cell>
        </row>
        <row r="307">
          <cell r="X307">
            <v>0</v>
          </cell>
        </row>
        <row r="308">
          <cell r="X308">
            <v>0</v>
          </cell>
        </row>
        <row r="309">
          <cell r="X309">
            <v>0</v>
          </cell>
        </row>
        <row r="310">
          <cell r="X310">
            <v>0</v>
          </cell>
        </row>
        <row r="311">
          <cell r="X311">
            <v>0</v>
          </cell>
        </row>
        <row r="312">
          <cell r="X312">
            <v>0</v>
          </cell>
        </row>
        <row r="313">
          <cell r="X313">
            <v>0</v>
          </cell>
        </row>
        <row r="314">
          <cell r="X314">
            <v>0</v>
          </cell>
        </row>
        <row r="315">
          <cell r="X315">
            <v>0</v>
          </cell>
        </row>
        <row r="316">
          <cell r="X316">
            <v>0</v>
          </cell>
        </row>
        <row r="317">
          <cell r="X317">
            <v>0</v>
          </cell>
        </row>
        <row r="318">
          <cell r="X318">
            <v>0</v>
          </cell>
        </row>
        <row r="319">
          <cell r="X319">
            <v>0</v>
          </cell>
        </row>
        <row r="320">
          <cell r="X320">
            <v>0</v>
          </cell>
        </row>
        <row r="321">
          <cell r="X321">
            <v>0</v>
          </cell>
        </row>
        <row r="322">
          <cell r="X322">
            <v>0</v>
          </cell>
        </row>
        <row r="323">
          <cell r="X323">
            <v>0</v>
          </cell>
        </row>
        <row r="324">
          <cell r="X324">
            <v>0</v>
          </cell>
        </row>
        <row r="325">
          <cell r="X325">
            <v>0</v>
          </cell>
        </row>
        <row r="326">
          <cell r="X326">
            <v>0</v>
          </cell>
        </row>
        <row r="327">
          <cell r="X327">
            <v>0</v>
          </cell>
        </row>
        <row r="328">
          <cell r="X328">
            <v>0</v>
          </cell>
        </row>
        <row r="329">
          <cell r="X329">
            <v>0</v>
          </cell>
        </row>
        <row r="330">
          <cell r="X330">
            <v>0</v>
          </cell>
        </row>
        <row r="331">
          <cell r="X331">
            <v>0</v>
          </cell>
        </row>
        <row r="332">
          <cell r="X332">
            <v>450000</v>
          </cell>
        </row>
        <row r="333">
          <cell r="X333">
            <v>0</v>
          </cell>
        </row>
        <row r="335">
          <cell r="X335">
            <v>380000</v>
          </cell>
        </row>
        <row r="336">
          <cell r="X336">
            <v>170000</v>
          </cell>
        </row>
        <row r="337">
          <cell r="X337">
            <v>300000</v>
          </cell>
        </row>
        <row r="338">
          <cell r="X338">
            <v>0</v>
          </cell>
        </row>
        <row r="339">
          <cell r="X339">
            <v>0</v>
          </cell>
        </row>
        <row r="340">
          <cell r="X340">
            <v>0</v>
          </cell>
        </row>
        <row r="341">
          <cell r="X341">
            <v>0</v>
          </cell>
        </row>
        <row r="342">
          <cell r="X342">
            <v>0</v>
          </cell>
        </row>
        <row r="343">
          <cell r="X343">
            <v>0</v>
          </cell>
        </row>
        <row r="344">
          <cell r="X344">
            <v>0</v>
          </cell>
        </row>
      </sheetData>
      <sheetData sheetId="7" refreshError="1"/>
      <sheetData sheetId="8" refreshError="1"/>
      <sheetData sheetId="9" refreshError="1"/>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POA "/>
      <sheetName val="TABLAS DE ALIMENTACION"/>
      <sheetName val="COLABORADORES"/>
      <sheetName val="PACC OPERATIVA"/>
      <sheetName val="PACC POA I.1"/>
      <sheetName val="PACC POA I.2"/>
      <sheetName val="PACC POA I.3"/>
      <sheetName val="PACC POA I.4"/>
      <sheetName val="PACC POA I.5"/>
      <sheetName val="PACC POA I.6"/>
      <sheetName val="PACC POA I.7"/>
      <sheetName val="PACC POA I.8"/>
      <sheetName val="PACC POA I.9"/>
      <sheetName val="PACC POA I.10"/>
      <sheetName val="REQUISICION DE PERSONAL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POA "/>
      <sheetName val="TABLAS DE ALIMENTACION"/>
      <sheetName val="COLABORADORES"/>
      <sheetName val="PACC OPERATIVA"/>
      <sheetName val="PACC OPERATIVA REV"/>
      <sheetName val="PACC POA I.1"/>
      <sheetName val="PACC POA I.2"/>
      <sheetName val="REQUISICION DE PERSONAL "/>
    </sheetNames>
    <sheetDataSet>
      <sheetData sheetId="0"/>
      <sheetData sheetId="1" refreshError="1"/>
      <sheetData sheetId="2"/>
      <sheetData sheetId="3" refreshError="1"/>
      <sheetData sheetId="4" refreshError="1"/>
      <sheetData sheetId="5" refreshError="1"/>
      <sheetData sheetId="6">
        <row r="10">
          <cell r="X10">
            <v>0</v>
          </cell>
        </row>
        <row r="11">
          <cell r="X11">
            <v>0</v>
          </cell>
        </row>
        <row r="12">
          <cell r="X12">
            <v>0</v>
          </cell>
        </row>
        <row r="13">
          <cell r="X13">
            <v>0</v>
          </cell>
        </row>
        <row r="14">
          <cell r="X14">
            <v>0</v>
          </cell>
        </row>
        <row r="15">
          <cell r="X15">
            <v>0</v>
          </cell>
        </row>
        <row r="16">
          <cell r="X16">
            <v>0</v>
          </cell>
        </row>
        <row r="17">
          <cell r="X17">
            <v>0</v>
          </cell>
        </row>
        <row r="18">
          <cell r="X18">
            <v>0</v>
          </cell>
        </row>
        <row r="19">
          <cell r="X19">
            <v>84.960000000000008</v>
          </cell>
        </row>
        <row r="20">
          <cell r="X20">
            <v>49.5</v>
          </cell>
        </row>
        <row r="21">
          <cell r="X21">
            <v>0</v>
          </cell>
        </row>
        <row r="22">
          <cell r="X22">
            <v>0</v>
          </cell>
        </row>
        <row r="23">
          <cell r="X23">
            <v>0</v>
          </cell>
        </row>
        <row r="24">
          <cell r="X24">
            <v>0</v>
          </cell>
        </row>
        <row r="25">
          <cell r="X25">
            <v>0</v>
          </cell>
        </row>
        <row r="26">
          <cell r="X26">
            <v>0</v>
          </cell>
        </row>
        <row r="27">
          <cell r="X27">
            <v>0</v>
          </cell>
        </row>
        <row r="28">
          <cell r="X28">
            <v>0</v>
          </cell>
        </row>
        <row r="29">
          <cell r="X29">
            <v>0</v>
          </cell>
        </row>
        <row r="30">
          <cell r="X30">
            <v>0</v>
          </cell>
        </row>
        <row r="31">
          <cell r="X31">
            <v>0</v>
          </cell>
        </row>
        <row r="32">
          <cell r="X32">
            <v>0</v>
          </cell>
        </row>
        <row r="33">
          <cell r="X33">
            <v>0</v>
          </cell>
        </row>
        <row r="34">
          <cell r="X34">
            <v>0</v>
          </cell>
        </row>
        <row r="35">
          <cell r="X35">
            <v>0</v>
          </cell>
        </row>
        <row r="36">
          <cell r="X36">
            <v>0</v>
          </cell>
        </row>
        <row r="37">
          <cell r="X37">
            <v>34.5</v>
          </cell>
        </row>
        <row r="38">
          <cell r="X38">
            <v>0</v>
          </cell>
        </row>
        <row r="39">
          <cell r="X39">
            <v>293.82</v>
          </cell>
        </row>
        <row r="40">
          <cell r="X40">
            <v>0</v>
          </cell>
        </row>
        <row r="41">
          <cell r="X41">
            <v>0</v>
          </cell>
        </row>
        <row r="42">
          <cell r="X42">
            <v>57.900000000000006</v>
          </cell>
        </row>
        <row r="43">
          <cell r="X43">
            <v>0</v>
          </cell>
        </row>
        <row r="44">
          <cell r="X44">
            <v>0</v>
          </cell>
        </row>
        <row r="45">
          <cell r="X45">
            <v>0</v>
          </cell>
        </row>
        <row r="46">
          <cell r="X46">
            <v>0</v>
          </cell>
        </row>
        <row r="47">
          <cell r="X47">
            <v>0</v>
          </cell>
        </row>
        <row r="48">
          <cell r="X48">
            <v>0</v>
          </cell>
        </row>
        <row r="49">
          <cell r="X49">
            <v>0</v>
          </cell>
        </row>
        <row r="50">
          <cell r="X50">
            <v>0</v>
          </cell>
        </row>
        <row r="51">
          <cell r="X51">
            <v>0</v>
          </cell>
        </row>
        <row r="52">
          <cell r="X52">
            <v>0</v>
          </cell>
        </row>
        <row r="53">
          <cell r="X53">
            <v>0</v>
          </cell>
        </row>
        <row r="54">
          <cell r="X54">
            <v>0</v>
          </cell>
        </row>
        <row r="55">
          <cell r="X55">
            <v>0</v>
          </cell>
        </row>
        <row r="56">
          <cell r="X56">
            <v>0</v>
          </cell>
        </row>
        <row r="57">
          <cell r="X57">
            <v>0</v>
          </cell>
        </row>
        <row r="58">
          <cell r="X58">
            <v>0</v>
          </cell>
        </row>
        <row r="59">
          <cell r="X59">
            <v>0</v>
          </cell>
        </row>
        <row r="60">
          <cell r="X60">
            <v>0</v>
          </cell>
        </row>
        <row r="61">
          <cell r="X61">
            <v>0</v>
          </cell>
        </row>
        <row r="62">
          <cell r="X62">
            <v>0</v>
          </cell>
        </row>
        <row r="63">
          <cell r="X63">
            <v>0</v>
          </cell>
        </row>
        <row r="64">
          <cell r="X64">
            <v>0</v>
          </cell>
        </row>
        <row r="65">
          <cell r="X65">
            <v>0</v>
          </cell>
        </row>
        <row r="66">
          <cell r="X66">
            <v>0</v>
          </cell>
        </row>
        <row r="67">
          <cell r="X67">
            <v>0</v>
          </cell>
        </row>
        <row r="68">
          <cell r="X68">
            <v>0</v>
          </cell>
        </row>
        <row r="69">
          <cell r="X69">
            <v>0</v>
          </cell>
        </row>
        <row r="70">
          <cell r="X70">
            <v>0</v>
          </cell>
        </row>
        <row r="71">
          <cell r="X71">
            <v>0</v>
          </cell>
        </row>
        <row r="72">
          <cell r="X72">
            <v>0</v>
          </cell>
        </row>
        <row r="73">
          <cell r="X73">
            <v>0</v>
          </cell>
        </row>
        <row r="74">
          <cell r="X74">
            <v>0</v>
          </cell>
        </row>
        <row r="75">
          <cell r="X75">
            <v>0</v>
          </cell>
        </row>
        <row r="76">
          <cell r="X76">
            <v>231.28</v>
          </cell>
        </row>
        <row r="77">
          <cell r="X77">
            <v>0</v>
          </cell>
        </row>
        <row r="78">
          <cell r="X78">
            <v>0</v>
          </cell>
        </row>
        <row r="79">
          <cell r="X79">
            <v>0</v>
          </cell>
        </row>
        <row r="80">
          <cell r="X80">
            <v>132.03</v>
          </cell>
        </row>
        <row r="81">
          <cell r="X81">
            <v>57.99</v>
          </cell>
        </row>
        <row r="82">
          <cell r="X82">
            <v>0</v>
          </cell>
        </row>
        <row r="83">
          <cell r="X83">
            <v>0</v>
          </cell>
        </row>
        <row r="84">
          <cell r="X84">
            <v>249.12</v>
          </cell>
        </row>
        <row r="85">
          <cell r="X85">
            <v>0</v>
          </cell>
        </row>
        <row r="86">
          <cell r="X86">
            <v>0</v>
          </cell>
        </row>
        <row r="87">
          <cell r="X87">
            <v>0</v>
          </cell>
        </row>
        <row r="88">
          <cell r="X88">
            <v>35.090000000000003</v>
          </cell>
        </row>
        <row r="89">
          <cell r="X89">
            <v>0</v>
          </cell>
        </row>
        <row r="90">
          <cell r="X90">
            <v>0</v>
          </cell>
        </row>
        <row r="91">
          <cell r="X91">
            <v>0</v>
          </cell>
        </row>
        <row r="92">
          <cell r="X92">
            <v>0</v>
          </cell>
        </row>
        <row r="93">
          <cell r="X93">
            <v>0</v>
          </cell>
        </row>
        <row r="94">
          <cell r="X94">
            <v>0</v>
          </cell>
        </row>
        <row r="95">
          <cell r="X95">
            <v>0</v>
          </cell>
        </row>
        <row r="96">
          <cell r="X96">
            <v>0</v>
          </cell>
        </row>
        <row r="97">
          <cell r="X97">
            <v>0</v>
          </cell>
        </row>
        <row r="98">
          <cell r="X98">
            <v>0</v>
          </cell>
        </row>
        <row r="99">
          <cell r="X99">
            <v>0</v>
          </cell>
        </row>
        <row r="100">
          <cell r="X100">
            <v>0</v>
          </cell>
        </row>
        <row r="101">
          <cell r="X101">
            <v>0</v>
          </cell>
        </row>
        <row r="102">
          <cell r="X102">
            <v>0</v>
          </cell>
        </row>
        <row r="103">
          <cell r="X103">
            <v>0</v>
          </cell>
        </row>
        <row r="104">
          <cell r="X104">
            <v>0</v>
          </cell>
        </row>
        <row r="105">
          <cell r="X105">
            <v>0</v>
          </cell>
        </row>
        <row r="106">
          <cell r="X106">
            <v>0</v>
          </cell>
        </row>
        <row r="107">
          <cell r="X107">
            <v>0</v>
          </cell>
        </row>
        <row r="108">
          <cell r="X108">
            <v>0</v>
          </cell>
        </row>
        <row r="109">
          <cell r="X109">
            <v>0</v>
          </cell>
        </row>
        <row r="110">
          <cell r="X110">
            <v>0</v>
          </cell>
        </row>
        <row r="111">
          <cell r="X111">
            <v>0</v>
          </cell>
        </row>
        <row r="112">
          <cell r="X112">
            <v>0</v>
          </cell>
        </row>
        <row r="113">
          <cell r="X113">
            <v>0</v>
          </cell>
        </row>
        <row r="114">
          <cell r="X114">
            <v>0</v>
          </cell>
        </row>
        <row r="115">
          <cell r="X115">
            <v>49.47</v>
          </cell>
        </row>
        <row r="116">
          <cell r="X116">
            <v>79.47</v>
          </cell>
        </row>
        <row r="117">
          <cell r="X117">
            <v>0</v>
          </cell>
        </row>
        <row r="118">
          <cell r="X118">
            <v>0</v>
          </cell>
        </row>
        <row r="119">
          <cell r="X119">
            <v>240.13</v>
          </cell>
        </row>
        <row r="120">
          <cell r="X120">
            <v>1486.8</v>
          </cell>
        </row>
        <row r="121">
          <cell r="X121">
            <v>0</v>
          </cell>
        </row>
        <row r="122">
          <cell r="X122">
            <v>17.901</v>
          </cell>
        </row>
        <row r="123">
          <cell r="X123">
            <v>27.73</v>
          </cell>
        </row>
        <row r="124">
          <cell r="X124">
            <v>20.65</v>
          </cell>
        </row>
        <row r="125">
          <cell r="X125">
            <v>0</v>
          </cell>
        </row>
        <row r="126">
          <cell r="X126">
            <v>0</v>
          </cell>
        </row>
        <row r="127">
          <cell r="X127">
            <v>0</v>
          </cell>
        </row>
        <row r="128">
          <cell r="X128">
            <v>19.5</v>
          </cell>
        </row>
        <row r="129">
          <cell r="X129">
            <v>13.77</v>
          </cell>
        </row>
        <row r="130">
          <cell r="X130">
            <v>12</v>
          </cell>
        </row>
        <row r="131">
          <cell r="X131">
            <v>0</v>
          </cell>
        </row>
        <row r="132">
          <cell r="X132">
            <v>0</v>
          </cell>
        </row>
        <row r="133">
          <cell r="X133">
            <v>6.75</v>
          </cell>
        </row>
        <row r="134">
          <cell r="X134">
            <v>0</v>
          </cell>
        </row>
        <row r="135">
          <cell r="X135">
            <v>0</v>
          </cell>
        </row>
        <row r="136">
          <cell r="X136">
            <v>0</v>
          </cell>
        </row>
        <row r="137">
          <cell r="X137">
            <v>0</v>
          </cell>
        </row>
        <row r="138">
          <cell r="X138">
            <v>0</v>
          </cell>
        </row>
        <row r="139">
          <cell r="X139">
            <v>0</v>
          </cell>
        </row>
        <row r="140">
          <cell r="X140">
            <v>31.86</v>
          </cell>
        </row>
        <row r="141">
          <cell r="X141">
            <v>37.17</v>
          </cell>
        </row>
        <row r="142">
          <cell r="X142">
            <v>0</v>
          </cell>
        </row>
        <row r="143">
          <cell r="X143">
            <v>22.65</v>
          </cell>
        </row>
        <row r="144">
          <cell r="X144">
            <v>0</v>
          </cell>
        </row>
        <row r="145">
          <cell r="X145">
            <v>23.6</v>
          </cell>
        </row>
        <row r="146">
          <cell r="X146">
            <v>7.5</v>
          </cell>
        </row>
        <row r="147">
          <cell r="X147">
            <v>0</v>
          </cell>
        </row>
        <row r="148">
          <cell r="X148">
            <v>18.88</v>
          </cell>
        </row>
        <row r="149">
          <cell r="X149">
            <v>0</v>
          </cell>
        </row>
        <row r="150">
          <cell r="X150">
            <v>0</v>
          </cell>
        </row>
        <row r="151">
          <cell r="X151">
            <v>0</v>
          </cell>
        </row>
        <row r="152">
          <cell r="X152">
            <v>0</v>
          </cell>
        </row>
        <row r="153">
          <cell r="X153">
            <v>16</v>
          </cell>
        </row>
        <row r="154">
          <cell r="X154">
            <v>50.74</v>
          </cell>
        </row>
        <row r="155">
          <cell r="X155">
            <v>0</v>
          </cell>
        </row>
        <row r="156">
          <cell r="X156">
            <v>0</v>
          </cell>
        </row>
        <row r="157">
          <cell r="X157">
            <v>0</v>
          </cell>
        </row>
        <row r="158">
          <cell r="X158">
            <v>0</v>
          </cell>
        </row>
        <row r="159">
          <cell r="X159">
            <v>0</v>
          </cell>
        </row>
        <row r="160">
          <cell r="X160">
            <v>0</v>
          </cell>
        </row>
        <row r="161">
          <cell r="X161">
            <v>0</v>
          </cell>
        </row>
        <row r="162">
          <cell r="X162">
            <v>0</v>
          </cell>
        </row>
        <row r="163">
          <cell r="X163">
            <v>0</v>
          </cell>
        </row>
        <row r="164">
          <cell r="X164">
            <v>0</v>
          </cell>
        </row>
        <row r="165">
          <cell r="X165">
            <v>0</v>
          </cell>
        </row>
        <row r="166">
          <cell r="X166">
            <v>0</v>
          </cell>
        </row>
        <row r="167">
          <cell r="X167">
            <v>0</v>
          </cell>
        </row>
        <row r="168">
          <cell r="X168">
            <v>0</v>
          </cell>
        </row>
        <row r="169">
          <cell r="X169">
            <v>14000</v>
          </cell>
        </row>
        <row r="170">
          <cell r="X170">
            <v>0</v>
          </cell>
        </row>
        <row r="171">
          <cell r="X171">
            <v>55000</v>
          </cell>
        </row>
        <row r="172">
          <cell r="X172">
            <v>0</v>
          </cell>
        </row>
        <row r="173">
          <cell r="X173">
            <v>0</v>
          </cell>
        </row>
        <row r="174">
          <cell r="X174">
            <v>0</v>
          </cell>
        </row>
        <row r="175">
          <cell r="X175">
            <v>0</v>
          </cell>
        </row>
        <row r="176">
          <cell r="X176">
            <v>0</v>
          </cell>
        </row>
        <row r="177">
          <cell r="X177">
            <v>0</v>
          </cell>
        </row>
        <row r="178">
          <cell r="X178">
            <v>0</v>
          </cell>
        </row>
        <row r="179">
          <cell r="X179">
            <v>0</v>
          </cell>
        </row>
        <row r="180">
          <cell r="X180">
            <v>0</v>
          </cell>
        </row>
        <row r="181">
          <cell r="X181">
            <v>0</v>
          </cell>
        </row>
        <row r="182">
          <cell r="X182">
            <v>0</v>
          </cell>
        </row>
        <row r="183">
          <cell r="X183">
            <v>0</v>
          </cell>
        </row>
        <row r="184">
          <cell r="X184">
            <v>0</v>
          </cell>
        </row>
        <row r="185">
          <cell r="X185">
            <v>0</v>
          </cell>
        </row>
        <row r="186">
          <cell r="X186">
            <v>0</v>
          </cell>
        </row>
        <row r="187">
          <cell r="X187">
            <v>0</v>
          </cell>
        </row>
        <row r="188">
          <cell r="X188">
            <v>0</v>
          </cell>
        </row>
        <row r="189">
          <cell r="X189">
            <v>0</v>
          </cell>
        </row>
        <row r="190">
          <cell r="X190">
            <v>0</v>
          </cell>
        </row>
        <row r="191">
          <cell r="X191">
            <v>0</v>
          </cell>
        </row>
        <row r="192">
          <cell r="X192">
            <v>0</v>
          </cell>
        </row>
        <row r="193">
          <cell r="X193">
            <v>0</v>
          </cell>
        </row>
        <row r="194">
          <cell r="X194">
            <v>0</v>
          </cell>
        </row>
        <row r="195">
          <cell r="X195">
            <v>0</v>
          </cell>
        </row>
        <row r="196">
          <cell r="X196">
            <v>0</v>
          </cell>
        </row>
        <row r="197">
          <cell r="X197">
            <v>0</v>
          </cell>
        </row>
        <row r="198">
          <cell r="X198">
            <v>0</v>
          </cell>
        </row>
        <row r="199">
          <cell r="X199">
            <v>0</v>
          </cell>
        </row>
        <row r="200">
          <cell r="X200">
            <v>0</v>
          </cell>
        </row>
        <row r="201">
          <cell r="X201">
            <v>0</v>
          </cell>
        </row>
        <row r="202">
          <cell r="X202">
            <v>0</v>
          </cell>
        </row>
        <row r="203">
          <cell r="X203">
            <v>0</v>
          </cell>
        </row>
        <row r="204">
          <cell r="X204">
            <v>0</v>
          </cell>
        </row>
        <row r="205">
          <cell r="X205">
            <v>0</v>
          </cell>
        </row>
        <row r="206">
          <cell r="X206">
            <v>0</v>
          </cell>
        </row>
        <row r="207">
          <cell r="X207">
            <v>0</v>
          </cell>
        </row>
        <row r="208">
          <cell r="X208">
            <v>0</v>
          </cell>
        </row>
        <row r="209">
          <cell r="X209">
            <v>0</v>
          </cell>
        </row>
        <row r="210">
          <cell r="X210">
            <v>0</v>
          </cell>
        </row>
        <row r="211">
          <cell r="X211">
            <v>0</v>
          </cell>
        </row>
        <row r="212">
          <cell r="X212">
            <v>0</v>
          </cell>
        </row>
        <row r="213">
          <cell r="X213">
            <v>0</v>
          </cell>
        </row>
        <row r="214">
          <cell r="X214">
            <v>0</v>
          </cell>
        </row>
        <row r="215">
          <cell r="X215">
            <v>0</v>
          </cell>
        </row>
        <row r="216">
          <cell r="X216">
            <v>0</v>
          </cell>
        </row>
        <row r="217">
          <cell r="X217">
            <v>0</v>
          </cell>
        </row>
        <row r="218">
          <cell r="X218">
            <v>0</v>
          </cell>
        </row>
        <row r="219">
          <cell r="X219">
            <v>0</v>
          </cell>
        </row>
        <row r="220">
          <cell r="X220">
            <v>0</v>
          </cell>
        </row>
        <row r="221">
          <cell r="X221">
            <v>0</v>
          </cell>
        </row>
        <row r="222">
          <cell r="X222">
            <v>0</v>
          </cell>
        </row>
        <row r="223">
          <cell r="X223">
            <v>0</v>
          </cell>
        </row>
        <row r="224">
          <cell r="X224">
            <v>0</v>
          </cell>
        </row>
        <row r="225">
          <cell r="X225">
            <v>0</v>
          </cell>
        </row>
        <row r="226">
          <cell r="X226">
            <v>0</v>
          </cell>
        </row>
        <row r="227">
          <cell r="X227">
            <v>0</v>
          </cell>
        </row>
        <row r="228">
          <cell r="X228">
            <v>0</v>
          </cell>
        </row>
        <row r="229">
          <cell r="X229">
            <v>0</v>
          </cell>
        </row>
        <row r="230">
          <cell r="X230">
            <v>0</v>
          </cell>
        </row>
        <row r="231">
          <cell r="X231">
            <v>0</v>
          </cell>
        </row>
        <row r="232">
          <cell r="X232">
            <v>0</v>
          </cell>
        </row>
        <row r="233">
          <cell r="X233">
            <v>0</v>
          </cell>
        </row>
        <row r="234">
          <cell r="X234">
            <v>0</v>
          </cell>
        </row>
        <row r="235">
          <cell r="X235">
            <v>0</v>
          </cell>
        </row>
        <row r="236">
          <cell r="X236">
            <v>0</v>
          </cell>
        </row>
        <row r="237">
          <cell r="X237">
            <v>0</v>
          </cell>
        </row>
        <row r="238">
          <cell r="X238">
            <v>0</v>
          </cell>
        </row>
        <row r="239">
          <cell r="X239">
            <v>0</v>
          </cell>
        </row>
        <row r="240">
          <cell r="X240">
            <v>0</v>
          </cell>
        </row>
        <row r="241">
          <cell r="X241">
            <v>0</v>
          </cell>
        </row>
        <row r="242">
          <cell r="X242">
            <v>0</v>
          </cell>
        </row>
        <row r="243">
          <cell r="X243">
            <v>0</v>
          </cell>
        </row>
        <row r="244">
          <cell r="X244">
            <v>0</v>
          </cell>
        </row>
        <row r="245">
          <cell r="X245">
            <v>0</v>
          </cell>
        </row>
        <row r="246">
          <cell r="X246">
            <v>0</v>
          </cell>
        </row>
        <row r="247">
          <cell r="X247">
            <v>0</v>
          </cell>
        </row>
        <row r="248">
          <cell r="X248">
            <v>0</v>
          </cell>
        </row>
        <row r="249">
          <cell r="X249">
            <v>0</v>
          </cell>
        </row>
        <row r="250">
          <cell r="X250">
            <v>0</v>
          </cell>
        </row>
        <row r="251">
          <cell r="X251">
            <v>0</v>
          </cell>
        </row>
        <row r="252">
          <cell r="X252">
            <v>0</v>
          </cell>
        </row>
        <row r="253">
          <cell r="X253">
            <v>0</v>
          </cell>
        </row>
        <row r="254">
          <cell r="X254">
            <v>0</v>
          </cell>
        </row>
        <row r="255">
          <cell r="X255">
            <v>0</v>
          </cell>
        </row>
        <row r="256">
          <cell r="X256">
            <v>0</v>
          </cell>
        </row>
        <row r="257">
          <cell r="X257">
            <v>0</v>
          </cell>
        </row>
        <row r="258">
          <cell r="X258">
            <v>0</v>
          </cell>
        </row>
        <row r="259">
          <cell r="X259">
            <v>0</v>
          </cell>
        </row>
        <row r="260">
          <cell r="X260">
            <v>0</v>
          </cell>
        </row>
        <row r="261">
          <cell r="X261">
            <v>0</v>
          </cell>
        </row>
        <row r="262">
          <cell r="X262">
            <v>0</v>
          </cell>
        </row>
        <row r="263">
          <cell r="X263">
            <v>0</v>
          </cell>
        </row>
        <row r="264">
          <cell r="X264">
            <v>0</v>
          </cell>
        </row>
        <row r="265">
          <cell r="X265">
            <v>0</v>
          </cell>
        </row>
        <row r="266">
          <cell r="X266">
            <v>0</v>
          </cell>
        </row>
        <row r="267">
          <cell r="X267">
            <v>0</v>
          </cell>
        </row>
        <row r="268">
          <cell r="X268">
            <v>0</v>
          </cell>
        </row>
        <row r="269">
          <cell r="X269">
            <v>0</v>
          </cell>
        </row>
        <row r="270">
          <cell r="X270">
            <v>0</v>
          </cell>
        </row>
        <row r="271">
          <cell r="X271">
            <v>0</v>
          </cell>
        </row>
        <row r="272">
          <cell r="X272">
            <v>0</v>
          </cell>
        </row>
        <row r="273">
          <cell r="X273">
            <v>0</v>
          </cell>
        </row>
        <row r="274">
          <cell r="X274">
            <v>0</v>
          </cell>
        </row>
        <row r="275">
          <cell r="X275">
            <v>0</v>
          </cell>
        </row>
        <row r="276">
          <cell r="X276">
            <v>0</v>
          </cell>
        </row>
        <row r="277">
          <cell r="X277">
            <v>0</v>
          </cell>
        </row>
        <row r="278">
          <cell r="X278">
            <v>0</v>
          </cell>
        </row>
        <row r="279">
          <cell r="X279">
            <v>0</v>
          </cell>
        </row>
        <row r="280">
          <cell r="X280">
            <v>0</v>
          </cell>
        </row>
        <row r="281">
          <cell r="X281">
            <v>0</v>
          </cell>
        </row>
        <row r="282">
          <cell r="X282">
            <v>0</v>
          </cell>
        </row>
        <row r="283">
          <cell r="X283">
            <v>0</v>
          </cell>
        </row>
        <row r="284">
          <cell r="X284">
            <v>0</v>
          </cell>
        </row>
        <row r="285">
          <cell r="X285">
            <v>0</v>
          </cell>
        </row>
        <row r="286">
          <cell r="X286">
            <v>0</v>
          </cell>
        </row>
        <row r="287">
          <cell r="X287">
            <v>0</v>
          </cell>
        </row>
        <row r="288">
          <cell r="X288">
            <v>0</v>
          </cell>
        </row>
        <row r="289">
          <cell r="X289">
            <v>0</v>
          </cell>
        </row>
        <row r="290">
          <cell r="X290">
            <v>0</v>
          </cell>
        </row>
        <row r="291">
          <cell r="X291">
            <v>0</v>
          </cell>
        </row>
        <row r="292">
          <cell r="X292">
            <v>0</v>
          </cell>
        </row>
        <row r="293">
          <cell r="X293">
            <v>0</v>
          </cell>
        </row>
        <row r="294">
          <cell r="X294">
            <v>0</v>
          </cell>
        </row>
        <row r="295">
          <cell r="X295">
            <v>0</v>
          </cell>
        </row>
        <row r="296">
          <cell r="X296">
            <v>0</v>
          </cell>
        </row>
        <row r="297">
          <cell r="X297">
            <v>0</v>
          </cell>
        </row>
        <row r="298">
          <cell r="X298">
            <v>0</v>
          </cell>
        </row>
        <row r="299">
          <cell r="X299">
            <v>0</v>
          </cell>
        </row>
        <row r="300">
          <cell r="X300">
            <v>0</v>
          </cell>
        </row>
        <row r="301">
          <cell r="X301">
            <v>0</v>
          </cell>
        </row>
        <row r="302">
          <cell r="X302">
            <v>0</v>
          </cell>
        </row>
        <row r="303">
          <cell r="X303">
            <v>0</v>
          </cell>
        </row>
        <row r="304">
          <cell r="X304">
            <v>0</v>
          </cell>
        </row>
        <row r="305">
          <cell r="X305">
            <v>0</v>
          </cell>
        </row>
        <row r="306">
          <cell r="X306">
            <v>0</v>
          </cell>
        </row>
        <row r="307">
          <cell r="X307">
            <v>0</v>
          </cell>
        </row>
        <row r="308">
          <cell r="X308">
            <v>0</v>
          </cell>
        </row>
        <row r="309">
          <cell r="X309">
            <v>0</v>
          </cell>
        </row>
        <row r="310">
          <cell r="X310">
            <v>0</v>
          </cell>
        </row>
        <row r="311">
          <cell r="X311">
            <v>0</v>
          </cell>
        </row>
        <row r="312">
          <cell r="X312">
            <v>0</v>
          </cell>
        </row>
        <row r="313">
          <cell r="X313">
            <v>0</v>
          </cell>
        </row>
        <row r="314">
          <cell r="X314">
            <v>0</v>
          </cell>
        </row>
        <row r="315">
          <cell r="X315">
            <v>0</v>
          </cell>
        </row>
        <row r="316">
          <cell r="X316">
            <v>0</v>
          </cell>
        </row>
        <row r="317">
          <cell r="X317">
            <v>0</v>
          </cell>
        </row>
        <row r="318">
          <cell r="X318">
            <v>0</v>
          </cell>
        </row>
        <row r="319">
          <cell r="X319">
            <v>0</v>
          </cell>
        </row>
        <row r="320">
          <cell r="X320">
            <v>0</v>
          </cell>
        </row>
        <row r="321">
          <cell r="X321">
            <v>0</v>
          </cell>
        </row>
        <row r="322">
          <cell r="X322">
            <v>0</v>
          </cell>
        </row>
        <row r="323">
          <cell r="X323">
            <v>0</v>
          </cell>
        </row>
        <row r="324">
          <cell r="X324">
            <v>0</v>
          </cell>
        </row>
        <row r="325">
          <cell r="X325">
            <v>0</v>
          </cell>
        </row>
        <row r="326">
          <cell r="X326">
            <v>0</v>
          </cell>
        </row>
        <row r="327">
          <cell r="X327">
            <v>0</v>
          </cell>
        </row>
        <row r="328">
          <cell r="X328">
            <v>0</v>
          </cell>
        </row>
        <row r="329">
          <cell r="X329">
            <v>0</v>
          </cell>
        </row>
        <row r="330">
          <cell r="X330">
            <v>0</v>
          </cell>
        </row>
        <row r="331">
          <cell r="X331">
            <v>0</v>
          </cell>
        </row>
        <row r="332">
          <cell r="X332">
            <v>0</v>
          </cell>
        </row>
        <row r="333">
          <cell r="X333">
            <v>0</v>
          </cell>
        </row>
        <row r="335">
          <cell r="X335">
            <v>25000</v>
          </cell>
        </row>
        <row r="336">
          <cell r="X336">
            <v>0</v>
          </cell>
        </row>
        <row r="337">
          <cell r="X337">
            <v>0</v>
          </cell>
        </row>
        <row r="338">
          <cell r="X338">
            <v>0</v>
          </cell>
        </row>
        <row r="339">
          <cell r="X339">
            <v>0</v>
          </cell>
        </row>
        <row r="340">
          <cell r="X340">
            <v>0</v>
          </cell>
        </row>
        <row r="341">
          <cell r="X341">
            <v>0</v>
          </cell>
        </row>
        <row r="342">
          <cell r="X342">
            <v>0</v>
          </cell>
        </row>
        <row r="343">
          <cell r="X343">
            <v>0</v>
          </cell>
        </row>
        <row r="344">
          <cell r="X344">
            <v>0</v>
          </cell>
        </row>
      </sheetData>
      <sheetData sheetId="7">
        <row r="10">
          <cell r="X10">
            <v>0</v>
          </cell>
        </row>
        <row r="11">
          <cell r="X11">
            <v>0</v>
          </cell>
        </row>
        <row r="12">
          <cell r="X12">
            <v>0</v>
          </cell>
        </row>
        <row r="13">
          <cell r="X13">
            <v>0</v>
          </cell>
        </row>
        <row r="14">
          <cell r="X14">
            <v>0</v>
          </cell>
        </row>
        <row r="15">
          <cell r="X15">
            <v>0</v>
          </cell>
        </row>
        <row r="16">
          <cell r="X16">
            <v>0</v>
          </cell>
        </row>
        <row r="17">
          <cell r="X17">
            <v>0</v>
          </cell>
        </row>
        <row r="18">
          <cell r="X18">
            <v>0</v>
          </cell>
        </row>
        <row r="19">
          <cell r="X19">
            <v>84.960000000000008</v>
          </cell>
        </row>
        <row r="20">
          <cell r="X20">
            <v>49.5</v>
          </cell>
        </row>
        <row r="21">
          <cell r="X21">
            <v>0</v>
          </cell>
        </row>
        <row r="22">
          <cell r="X22">
            <v>0</v>
          </cell>
        </row>
        <row r="23">
          <cell r="X23">
            <v>0</v>
          </cell>
        </row>
        <row r="24">
          <cell r="X24">
            <v>0</v>
          </cell>
        </row>
        <row r="25">
          <cell r="X25">
            <v>0</v>
          </cell>
        </row>
        <row r="26">
          <cell r="X26">
            <v>0</v>
          </cell>
        </row>
        <row r="27">
          <cell r="X27">
            <v>0</v>
          </cell>
        </row>
        <row r="28">
          <cell r="X28">
            <v>0</v>
          </cell>
        </row>
        <row r="29">
          <cell r="X29">
            <v>0</v>
          </cell>
        </row>
        <row r="30">
          <cell r="X30">
            <v>0</v>
          </cell>
        </row>
        <row r="31">
          <cell r="X31">
            <v>0</v>
          </cell>
        </row>
        <row r="32">
          <cell r="X32">
            <v>0</v>
          </cell>
        </row>
        <row r="33">
          <cell r="X33">
            <v>0</v>
          </cell>
        </row>
        <row r="34">
          <cell r="X34">
            <v>0</v>
          </cell>
        </row>
        <row r="35">
          <cell r="X35">
            <v>0</v>
          </cell>
        </row>
        <row r="36">
          <cell r="X36">
            <v>0</v>
          </cell>
        </row>
        <row r="37">
          <cell r="X37">
            <v>34.5</v>
          </cell>
        </row>
        <row r="38">
          <cell r="X38">
            <v>0</v>
          </cell>
        </row>
        <row r="39">
          <cell r="X39">
            <v>293.82</v>
          </cell>
        </row>
        <row r="40">
          <cell r="X40">
            <v>0</v>
          </cell>
        </row>
        <row r="41">
          <cell r="X41">
            <v>0</v>
          </cell>
        </row>
        <row r="42">
          <cell r="X42">
            <v>57.900000000000006</v>
          </cell>
        </row>
        <row r="43">
          <cell r="X43">
            <v>0</v>
          </cell>
        </row>
        <row r="44">
          <cell r="X44">
            <v>0</v>
          </cell>
        </row>
        <row r="45">
          <cell r="X45">
            <v>0</v>
          </cell>
        </row>
        <row r="46">
          <cell r="X46">
            <v>0</v>
          </cell>
        </row>
        <row r="47">
          <cell r="X47">
            <v>0</v>
          </cell>
        </row>
        <row r="48">
          <cell r="X48">
            <v>0</v>
          </cell>
        </row>
        <row r="49">
          <cell r="X49">
            <v>0</v>
          </cell>
        </row>
        <row r="50">
          <cell r="X50">
            <v>0</v>
          </cell>
        </row>
        <row r="51">
          <cell r="X51">
            <v>0</v>
          </cell>
        </row>
        <row r="52">
          <cell r="X52">
            <v>0</v>
          </cell>
        </row>
        <row r="53">
          <cell r="X53">
            <v>0</v>
          </cell>
        </row>
        <row r="54">
          <cell r="X54">
            <v>0</v>
          </cell>
        </row>
        <row r="55">
          <cell r="X55">
            <v>0</v>
          </cell>
        </row>
        <row r="56">
          <cell r="X56">
            <v>0</v>
          </cell>
        </row>
        <row r="57">
          <cell r="X57">
            <v>0</v>
          </cell>
        </row>
        <row r="58">
          <cell r="X58">
            <v>0</v>
          </cell>
        </row>
        <row r="59">
          <cell r="X59">
            <v>0</v>
          </cell>
        </row>
        <row r="60">
          <cell r="X60">
            <v>0</v>
          </cell>
        </row>
        <row r="61">
          <cell r="X61">
            <v>0</v>
          </cell>
        </row>
        <row r="62">
          <cell r="X62">
            <v>0</v>
          </cell>
        </row>
        <row r="63">
          <cell r="X63">
            <v>0</v>
          </cell>
        </row>
        <row r="64">
          <cell r="X64">
            <v>0</v>
          </cell>
        </row>
        <row r="65">
          <cell r="X65">
            <v>0</v>
          </cell>
        </row>
        <row r="66">
          <cell r="X66">
            <v>0</v>
          </cell>
        </row>
        <row r="67">
          <cell r="X67">
            <v>0</v>
          </cell>
        </row>
        <row r="68">
          <cell r="X68">
            <v>0</v>
          </cell>
        </row>
        <row r="69">
          <cell r="X69">
            <v>0</v>
          </cell>
        </row>
        <row r="70">
          <cell r="X70">
            <v>0</v>
          </cell>
        </row>
        <row r="71">
          <cell r="X71">
            <v>0</v>
          </cell>
        </row>
        <row r="72">
          <cell r="X72">
            <v>0</v>
          </cell>
        </row>
        <row r="73">
          <cell r="X73">
            <v>0</v>
          </cell>
        </row>
        <row r="74">
          <cell r="X74">
            <v>0</v>
          </cell>
        </row>
        <row r="75">
          <cell r="X75">
            <v>0</v>
          </cell>
        </row>
        <row r="76">
          <cell r="X76">
            <v>231.28</v>
          </cell>
        </row>
        <row r="77">
          <cell r="X77">
            <v>0</v>
          </cell>
        </row>
        <row r="78">
          <cell r="X78">
            <v>0</v>
          </cell>
        </row>
        <row r="79">
          <cell r="X79">
            <v>0</v>
          </cell>
        </row>
        <row r="80">
          <cell r="X80">
            <v>132.03</v>
          </cell>
        </row>
        <row r="81">
          <cell r="X81">
            <v>57.99</v>
          </cell>
        </row>
        <row r="82">
          <cell r="X82">
            <v>0</v>
          </cell>
        </row>
        <row r="83">
          <cell r="X83">
            <v>0</v>
          </cell>
        </row>
        <row r="84">
          <cell r="X84">
            <v>249.12</v>
          </cell>
        </row>
        <row r="85">
          <cell r="X85">
            <v>0</v>
          </cell>
        </row>
        <row r="86">
          <cell r="X86">
            <v>0</v>
          </cell>
        </row>
        <row r="87">
          <cell r="X87">
            <v>0</v>
          </cell>
        </row>
        <row r="88">
          <cell r="X88">
            <v>35.090000000000003</v>
          </cell>
        </row>
        <row r="89">
          <cell r="X89">
            <v>0</v>
          </cell>
        </row>
        <row r="90">
          <cell r="X90">
            <v>0</v>
          </cell>
        </row>
        <row r="91">
          <cell r="X91">
            <v>0</v>
          </cell>
        </row>
        <row r="92">
          <cell r="X92">
            <v>0</v>
          </cell>
        </row>
        <row r="93">
          <cell r="X93">
            <v>0</v>
          </cell>
        </row>
        <row r="94">
          <cell r="X94">
            <v>0</v>
          </cell>
        </row>
        <row r="95">
          <cell r="X95">
            <v>0</v>
          </cell>
        </row>
        <row r="96">
          <cell r="X96">
            <v>0</v>
          </cell>
        </row>
        <row r="97">
          <cell r="X97">
            <v>0</v>
          </cell>
        </row>
        <row r="98">
          <cell r="X98">
            <v>0</v>
          </cell>
        </row>
        <row r="99">
          <cell r="X99">
            <v>0</v>
          </cell>
        </row>
        <row r="100">
          <cell r="X100">
            <v>0</v>
          </cell>
        </row>
        <row r="101">
          <cell r="X101">
            <v>0</v>
          </cell>
        </row>
        <row r="102">
          <cell r="X102">
            <v>0</v>
          </cell>
        </row>
        <row r="103">
          <cell r="X103">
            <v>0</v>
          </cell>
        </row>
        <row r="104">
          <cell r="X104">
            <v>0</v>
          </cell>
        </row>
        <row r="105">
          <cell r="X105">
            <v>0</v>
          </cell>
        </row>
        <row r="106">
          <cell r="X106">
            <v>0</v>
          </cell>
        </row>
        <row r="107">
          <cell r="X107">
            <v>0</v>
          </cell>
        </row>
        <row r="108">
          <cell r="X108">
            <v>0</v>
          </cell>
        </row>
        <row r="109">
          <cell r="X109">
            <v>0</v>
          </cell>
        </row>
        <row r="110">
          <cell r="X110">
            <v>0</v>
          </cell>
        </row>
        <row r="111">
          <cell r="X111">
            <v>0</v>
          </cell>
        </row>
        <row r="112">
          <cell r="X112">
            <v>0</v>
          </cell>
        </row>
        <row r="113">
          <cell r="X113">
            <v>0</v>
          </cell>
        </row>
        <row r="114">
          <cell r="X114">
            <v>0</v>
          </cell>
        </row>
        <row r="115">
          <cell r="X115">
            <v>49.47</v>
          </cell>
        </row>
        <row r="116">
          <cell r="X116">
            <v>79.47</v>
          </cell>
        </row>
        <row r="117">
          <cell r="X117">
            <v>0</v>
          </cell>
        </row>
        <row r="118">
          <cell r="X118">
            <v>0</v>
          </cell>
        </row>
        <row r="119">
          <cell r="X119">
            <v>240.13</v>
          </cell>
        </row>
        <row r="120">
          <cell r="X120">
            <v>1486.8</v>
          </cell>
        </row>
        <row r="121">
          <cell r="X121">
            <v>0</v>
          </cell>
        </row>
        <row r="122">
          <cell r="X122">
            <v>17.901</v>
          </cell>
        </row>
        <row r="123">
          <cell r="X123">
            <v>27.73</v>
          </cell>
        </row>
        <row r="124">
          <cell r="X124">
            <v>20.65</v>
          </cell>
        </row>
        <row r="125">
          <cell r="X125">
            <v>0</v>
          </cell>
        </row>
        <row r="126">
          <cell r="X126">
            <v>0</v>
          </cell>
        </row>
        <row r="127">
          <cell r="X127">
            <v>0</v>
          </cell>
        </row>
        <row r="128">
          <cell r="X128">
            <v>19.5</v>
          </cell>
        </row>
        <row r="129">
          <cell r="X129">
            <v>13.77</v>
          </cell>
        </row>
        <row r="130">
          <cell r="X130">
            <v>12</v>
          </cell>
        </row>
        <row r="131">
          <cell r="X131">
            <v>0</v>
          </cell>
        </row>
        <row r="132">
          <cell r="X132">
            <v>0</v>
          </cell>
        </row>
        <row r="133">
          <cell r="X133">
            <v>6.75</v>
          </cell>
        </row>
        <row r="134">
          <cell r="X134">
            <v>0</v>
          </cell>
        </row>
        <row r="135">
          <cell r="X135">
            <v>0</v>
          </cell>
        </row>
        <row r="136">
          <cell r="X136">
            <v>0</v>
          </cell>
        </row>
        <row r="137">
          <cell r="X137">
            <v>0</v>
          </cell>
        </row>
        <row r="138">
          <cell r="X138">
            <v>0</v>
          </cell>
        </row>
        <row r="139">
          <cell r="X139">
            <v>0</v>
          </cell>
        </row>
        <row r="140">
          <cell r="X140">
            <v>31.86</v>
          </cell>
        </row>
        <row r="141">
          <cell r="X141">
            <v>37.17</v>
          </cell>
        </row>
        <row r="142">
          <cell r="X142">
            <v>0</v>
          </cell>
        </row>
        <row r="143">
          <cell r="X143">
            <v>22.65</v>
          </cell>
        </row>
        <row r="144">
          <cell r="X144">
            <v>0</v>
          </cell>
        </row>
        <row r="145">
          <cell r="X145">
            <v>23.6</v>
          </cell>
        </row>
        <row r="146">
          <cell r="X146">
            <v>7.5</v>
          </cell>
        </row>
        <row r="147">
          <cell r="X147">
            <v>0</v>
          </cell>
        </row>
        <row r="148">
          <cell r="X148">
            <v>18.88</v>
          </cell>
        </row>
        <row r="149">
          <cell r="X149">
            <v>0</v>
          </cell>
        </row>
        <row r="150">
          <cell r="X150">
            <v>0</v>
          </cell>
        </row>
        <row r="151">
          <cell r="X151">
            <v>0</v>
          </cell>
        </row>
        <row r="152">
          <cell r="X152">
            <v>0</v>
          </cell>
        </row>
        <row r="153">
          <cell r="X153">
            <v>16</v>
          </cell>
        </row>
        <row r="154">
          <cell r="X154">
            <v>50.74</v>
          </cell>
        </row>
        <row r="155">
          <cell r="X155">
            <v>0</v>
          </cell>
        </row>
        <row r="156">
          <cell r="X156">
            <v>0</v>
          </cell>
        </row>
        <row r="157">
          <cell r="X157">
            <v>0</v>
          </cell>
        </row>
        <row r="158">
          <cell r="X158">
            <v>0</v>
          </cell>
        </row>
        <row r="159">
          <cell r="X159">
            <v>0</v>
          </cell>
        </row>
        <row r="160">
          <cell r="X160">
            <v>0</v>
          </cell>
        </row>
        <row r="161">
          <cell r="X161">
            <v>0</v>
          </cell>
        </row>
        <row r="162">
          <cell r="X162">
            <v>0</v>
          </cell>
        </row>
        <row r="163">
          <cell r="X163">
            <v>0</v>
          </cell>
        </row>
        <row r="164">
          <cell r="X164">
            <v>0</v>
          </cell>
        </row>
        <row r="165">
          <cell r="X165">
            <v>0</v>
          </cell>
        </row>
        <row r="166">
          <cell r="X166">
            <v>0</v>
          </cell>
        </row>
        <row r="167">
          <cell r="X167">
            <v>0</v>
          </cell>
        </row>
        <row r="168">
          <cell r="X168">
            <v>0</v>
          </cell>
        </row>
        <row r="169">
          <cell r="X169">
            <v>14000</v>
          </cell>
        </row>
        <row r="170">
          <cell r="X170">
            <v>0</v>
          </cell>
        </row>
        <row r="171">
          <cell r="X171">
            <v>55000</v>
          </cell>
        </row>
        <row r="172">
          <cell r="X172">
            <v>0</v>
          </cell>
        </row>
        <row r="173">
          <cell r="X173">
            <v>0</v>
          </cell>
        </row>
        <row r="174">
          <cell r="X174">
            <v>0</v>
          </cell>
        </row>
        <row r="175">
          <cell r="X175">
            <v>0</v>
          </cell>
        </row>
        <row r="176">
          <cell r="X176">
            <v>0</v>
          </cell>
        </row>
        <row r="177">
          <cell r="X177">
            <v>0</v>
          </cell>
        </row>
        <row r="178">
          <cell r="X178">
            <v>0</v>
          </cell>
        </row>
        <row r="179">
          <cell r="X179">
            <v>0</v>
          </cell>
        </row>
        <row r="180">
          <cell r="X180">
            <v>0</v>
          </cell>
        </row>
        <row r="181">
          <cell r="X181">
            <v>0</v>
          </cell>
        </row>
        <row r="182">
          <cell r="X182">
            <v>0</v>
          </cell>
        </row>
        <row r="183">
          <cell r="X183">
            <v>0</v>
          </cell>
        </row>
        <row r="184">
          <cell r="X184">
            <v>0</v>
          </cell>
        </row>
        <row r="185">
          <cell r="X185">
            <v>0</v>
          </cell>
        </row>
        <row r="186">
          <cell r="X186">
            <v>0</v>
          </cell>
        </row>
        <row r="187">
          <cell r="X187">
            <v>0</v>
          </cell>
        </row>
        <row r="188">
          <cell r="X188">
            <v>0</v>
          </cell>
        </row>
        <row r="189">
          <cell r="X189">
            <v>0</v>
          </cell>
        </row>
        <row r="190">
          <cell r="X190">
            <v>0</v>
          </cell>
        </row>
        <row r="191">
          <cell r="X191">
            <v>0</v>
          </cell>
        </row>
        <row r="192">
          <cell r="X192">
            <v>0</v>
          </cell>
        </row>
        <row r="193">
          <cell r="X193">
            <v>0</v>
          </cell>
        </row>
        <row r="194">
          <cell r="X194">
            <v>0</v>
          </cell>
        </row>
        <row r="195">
          <cell r="X195">
            <v>0</v>
          </cell>
        </row>
        <row r="196">
          <cell r="X196">
            <v>0</v>
          </cell>
        </row>
        <row r="197">
          <cell r="X197">
            <v>0</v>
          </cell>
        </row>
        <row r="198">
          <cell r="X198">
            <v>0</v>
          </cell>
        </row>
        <row r="199">
          <cell r="X199">
            <v>0</v>
          </cell>
        </row>
        <row r="200">
          <cell r="X200">
            <v>0</v>
          </cell>
        </row>
        <row r="201">
          <cell r="X201">
            <v>0</v>
          </cell>
        </row>
        <row r="202">
          <cell r="X202">
            <v>0</v>
          </cell>
        </row>
        <row r="203">
          <cell r="X203">
            <v>0</v>
          </cell>
        </row>
        <row r="204">
          <cell r="X204">
            <v>0</v>
          </cell>
        </row>
        <row r="205">
          <cell r="X205">
            <v>0</v>
          </cell>
        </row>
        <row r="206">
          <cell r="X206">
            <v>0</v>
          </cell>
        </row>
        <row r="207">
          <cell r="X207">
            <v>0</v>
          </cell>
        </row>
        <row r="208">
          <cell r="X208">
            <v>0</v>
          </cell>
        </row>
        <row r="209">
          <cell r="X209">
            <v>0</v>
          </cell>
        </row>
        <row r="210">
          <cell r="X210">
            <v>0</v>
          </cell>
        </row>
        <row r="211">
          <cell r="X211">
            <v>0</v>
          </cell>
        </row>
        <row r="212">
          <cell r="X212">
            <v>0</v>
          </cell>
        </row>
        <row r="213">
          <cell r="X213">
            <v>0</v>
          </cell>
        </row>
        <row r="214">
          <cell r="X214">
            <v>0</v>
          </cell>
        </row>
        <row r="215">
          <cell r="X215">
            <v>0</v>
          </cell>
        </row>
        <row r="216">
          <cell r="X216">
            <v>0</v>
          </cell>
        </row>
        <row r="217">
          <cell r="X217">
            <v>0</v>
          </cell>
        </row>
        <row r="218">
          <cell r="X218">
            <v>0</v>
          </cell>
        </row>
        <row r="219">
          <cell r="X219">
            <v>0</v>
          </cell>
        </row>
        <row r="220">
          <cell r="X220">
            <v>0</v>
          </cell>
        </row>
        <row r="221">
          <cell r="X221">
            <v>0</v>
          </cell>
        </row>
        <row r="222">
          <cell r="X222">
            <v>0</v>
          </cell>
        </row>
        <row r="223">
          <cell r="X223">
            <v>0</v>
          </cell>
        </row>
        <row r="224">
          <cell r="X224">
            <v>0</v>
          </cell>
        </row>
        <row r="225">
          <cell r="X225">
            <v>0</v>
          </cell>
        </row>
        <row r="226">
          <cell r="X226">
            <v>0</v>
          </cell>
        </row>
        <row r="227">
          <cell r="X227">
            <v>0</v>
          </cell>
        </row>
        <row r="228">
          <cell r="X228">
            <v>0</v>
          </cell>
        </row>
        <row r="229">
          <cell r="X229">
            <v>0</v>
          </cell>
        </row>
        <row r="230">
          <cell r="X230">
            <v>0</v>
          </cell>
        </row>
        <row r="231">
          <cell r="X231">
            <v>0</v>
          </cell>
        </row>
        <row r="232">
          <cell r="X232">
            <v>0</v>
          </cell>
        </row>
        <row r="233">
          <cell r="X233">
            <v>0</v>
          </cell>
        </row>
        <row r="234">
          <cell r="X234">
            <v>0</v>
          </cell>
        </row>
        <row r="235">
          <cell r="X235">
            <v>0</v>
          </cell>
        </row>
        <row r="236">
          <cell r="X236">
            <v>0</v>
          </cell>
        </row>
        <row r="237">
          <cell r="X237">
            <v>0</v>
          </cell>
        </row>
        <row r="238">
          <cell r="X238">
            <v>0</v>
          </cell>
        </row>
        <row r="239">
          <cell r="X239">
            <v>0</v>
          </cell>
        </row>
        <row r="240">
          <cell r="X240">
            <v>0</v>
          </cell>
        </row>
        <row r="241">
          <cell r="X241">
            <v>0</v>
          </cell>
        </row>
        <row r="242">
          <cell r="X242">
            <v>0</v>
          </cell>
        </row>
        <row r="243">
          <cell r="X243">
            <v>0</v>
          </cell>
        </row>
        <row r="244">
          <cell r="X244">
            <v>0</v>
          </cell>
        </row>
        <row r="245">
          <cell r="X245">
            <v>0</v>
          </cell>
        </row>
        <row r="246">
          <cell r="X246">
            <v>0</v>
          </cell>
        </row>
        <row r="247">
          <cell r="X247">
            <v>0</v>
          </cell>
        </row>
        <row r="248">
          <cell r="X248">
            <v>0</v>
          </cell>
        </row>
        <row r="249">
          <cell r="X249">
            <v>0</v>
          </cell>
        </row>
        <row r="250">
          <cell r="X250">
            <v>0</v>
          </cell>
        </row>
        <row r="251">
          <cell r="X251">
            <v>0</v>
          </cell>
        </row>
        <row r="252">
          <cell r="X252">
            <v>0</v>
          </cell>
        </row>
        <row r="253">
          <cell r="X253">
            <v>0</v>
          </cell>
        </row>
        <row r="254">
          <cell r="X254">
            <v>0</v>
          </cell>
        </row>
        <row r="255">
          <cell r="X255">
            <v>0</v>
          </cell>
        </row>
        <row r="256">
          <cell r="X256">
            <v>0</v>
          </cell>
        </row>
        <row r="257">
          <cell r="X257">
            <v>0</v>
          </cell>
        </row>
        <row r="258">
          <cell r="X258">
            <v>0</v>
          </cell>
        </row>
        <row r="259">
          <cell r="X259">
            <v>0</v>
          </cell>
        </row>
        <row r="260">
          <cell r="X260">
            <v>0</v>
          </cell>
        </row>
        <row r="261">
          <cell r="X261">
            <v>0</v>
          </cell>
        </row>
        <row r="262">
          <cell r="X262">
            <v>0</v>
          </cell>
        </row>
        <row r="263">
          <cell r="X263">
            <v>0</v>
          </cell>
        </row>
        <row r="264">
          <cell r="X264">
            <v>0</v>
          </cell>
        </row>
        <row r="265">
          <cell r="X265">
            <v>0</v>
          </cell>
        </row>
        <row r="266">
          <cell r="X266">
            <v>0</v>
          </cell>
        </row>
        <row r="267">
          <cell r="X267">
            <v>0</v>
          </cell>
        </row>
        <row r="268">
          <cell r="X268">
            <v>0</v>
          </cell>
        </row>
        <row r="269">
          <cell r="X269">
            <v>0</v>
          </cell>
        </row>
        <row r="270">
          <cell r="X270">
            <v>0</v>
          </cell>
        </row>
        <row r="271">
          <cell r="X271">
            <v>0</v>
          </cell>
        </row>
        <row r="272">
          <cell r="X272">
            <v>0</v>
          </cell>
        </row>
        <row r="273">
          <cell r="X273">
            <v>0</v>
          </cell>
        </row>
        <row r="274">
          <cell r="X274">
            <v>0</v>
          </cell>
        </row>
        <row r="275">
          <cell r="X275">
            <v>0</v>
          </cell>
        </row>
        <row r="276">
          <cell r="X276">
            <v>0</v>
          </cell>
        </row>
        <row r="277">
          <cell r="X277">
            <v>0</v>
          </cell>
        </row>
        <row r="278">
          <cell r="X278">
            <v>0</v>
          </cell>
        </row>
        <row r="279">
          <cell r="X279">
            <v>0</v>
          </cell>
        </row>
        <row r="280">
          <cell r="X280">
            <v>0</v>
          </cell>
        </row>
        <row r="281">
          <cell r="X281">
            <v>0</v>
          </cell>
        </row>
        <row r="282">
          <cell r="X282">
            <v>0</v>
          </cell>
        </row>
        <row r="283">
          <cell r="X283">
            <v>0</v>
          </cell>
        </row>
        <row r="284">
          <cell r="X284">
            <v>0</v>
          </cell>
        </row>
        <row r="285">
          <cell r="X285">
            <v>0</v>
          </cell>
        </row>
        <row r="286">
          <cell r="X286">
            <v>0</v>
          </cell>
        </row>
        <row r="287">
          <cell r="X287">
            <v>0</v>
          </cell>
        </row>
        <row r="288">
          <cell r="X288">
            <v>0</v>
          </cell>
        </row>
        <row r="289">
          <cell r="X289">
            <v>0</v>
          </cell>
        </row>
        <row r="290">
          <cell r="X290">
            <v>0</v>
          </cell>
        </row>
        <row r="291">
          <cell r="X291">
            <v>0</v>
          </cell>
        </row>
        <row r="292">
          <cell r="X292">
            <v>0</v>
          </cell>
        </row>
        <row r="293">
          <cell r="X293">
            <v>0</v>
          </cell>
        </row>
        <row r="294">
          <cell r="X294">
            <v>0</v>
          </cell>
        </row>
        <row r="295">
          <cell r="X295">
            <v>0</v>
          </cell>
        </row>
        <row r="296">
          <cell r="X296">
            <v>0</v>
          </cell>
        </row>
        <row r="297">
          <cell r="X297">
            <v>0</v>
          </cell>
        </row>
        <row r="298">
          <cell r="X298">
            <v>0</v>
          </cell>
        </row>
        <row r="299">
          <cell r="X299">
            <v>0</v>
          </cell>
        </row>
        <row r="300">
          <cell r="X300">
            <v>0</v>
          </cell>
        </row>
        <row r="301">
          <cell r="X301">
            <v>0</v>
          </cell>
        </row>
        <row r="302">
          <cell r="X302">
            <v>0</v>
          </cell>
        </row>
        <row r="303">
          <cell r="X303">
            <v>0</v>
          </cell>
        </row>
        <row r="304">
          <cell r="X304">
            <v>0</v>
          </cell>
        </row>
        <row r="305">
          <cell r="X305">
            <v>0</v>
          </cell>
        </row>
        <row r="306">
          <cell r="X306">
            <v>0</v>
          </cell>
        </row>
        <row r="307">
          <cell r="X307">
            <v>0</v>
          </cell>
        </row>
        <row r="308">
          <cell r="X308">
            <v>0</v>
          </cell>
        </row>
        <row r="309">
          <cell r="X309">
            <v>0</v>
          </cell>
        </row>
        <row r="310">
          <cell r="X310">
            <v>0</v>
          </cell>
        </row>
        <row r="311">
          <cell r="X311">
            <v>0</v>
          </cell>
        </row>
        <row r="312">
          <cell r="X312">
            <v>0</v>
          </cell>
        </row>
        <row r="313">
          <cell r="X313">
            <v>0</v>
          </cell>
        </row>
        <row r="314">
          <cell r="X314">
            <v>0</v>
          </cell>
        </row>
        <row r="315">
          <cell r="X315">
            <v>0</v>
          </cell>
        </row>
        <row r="316">
          <cell r="X316">
            <v>0</v>
          </cell>
        </row>
        <row r="317">
          <cell r="X317">
            <v>0</v>
          </cell>
        </row>
        <row r="318">
          <cell r="X318">
            <v>0</v>
          </cell>
        </row>
        <row r="319">
          <cell r="X319">
            <v>0</v>
          </cell>
        </row>
        <row r="320">
          <cell r="X320">
            <v>0</v>
          </cell>
        </row>
        <row r="321">
          <cell r="X321">
            <v>0</v>
          </cell>
        </row>
        <row r="322">
          <cell r="X322">
            <v>0</v>
          </cell>
        </row>
        <row r="323">
          <cell r="X323">
            <v>0</v>
          </cell>
        </row>
        <row r="324">
          <cell r="X324">
            <v>0</v>
          </cell>
        </row>
        <row r="325">
          <cell r="X325">
            <v>0</v>
          </cell>
        </row>
        <row r="326">
          <cell r="X326">
            <v>0</v>
          </cell>
        </row>
        <row r="327">
          <cell r="X327">
            <v>0</v>
          </cell>
        </row>
        <row r="328">
          <cell r="X328">
            <v>0</v>
          </cell>
        </row>
        <row r="329">
          <cell r="X329">
            <v>0</v>
          </cell>
        </row>
        <row r="330">
          <cell r="X330">
            <v>0</v>
          </cell>
        </row>
        <row r="331">
          <cell r="X331">
            <v>0</v>
          </cell>
        </row>
        <row r="332">
          <cell r="X332">
            <v>0</v>
          </cell>
        </row>
        <row r="333">
          <cell r="X333">
            <v>0</v>
          </cell>
        </row>
        <row r="335">
          <cell r="X335">
            <v>25000</v>
          </cell>
        </row>
        <row r="336">
          <cell r="X336">
            <v>0</v>
          </cell>
        </row>
        <row r="337">
          <cell r="X337">
            <v>0</v>
          </cell>
        </row>
        <row r="338">
          <cell r="X338">
            <v>0</v>
          </cell>
        </row>
        <row r="339">
          <cell r="X339">
            <v>0</v>
          </cell>
        </row>
        <row r="340">
          <cell r="X340">
            <v>0</v>
          </cell>
        </row>
        <row r="341">
          <cell r="X341">
            <v>0</v>
          </cell>
        </row>
        <row r="342">
          <cell r="X342">
            <v>0</v>
          </cell>
        </row>
        <row r="343">
          <cell r="X343">
            <v>0</v>
          </cell>
        </row>
        <row r="344">
          <cell r="X344">
            <v>0</v>
          </cell>
        </row>
      </sheetData>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POA "/>
      <sheetName val="TABLAS DE ALIMENTACION"/>
      <sheetName val="COLABORADORES"/>
      <sheetName val="PACC OPERATIVA"/>
      <sheetName val="PACC OPERATIVA REV"/>
      <sheetName val="PACC POA I.1"/>
      <sheetName val="PACC POA I.2"/>
      <sheetName val="PACC POA I.3"/>
      <sheetName val="PACC POA I.4"/>
      <sheetName val="PACC POA I.5"/>
      <sheetName val="PACC POA I.6"/>
      <sheetName val="REQUISICION DE PERSONAL "/>
    </sheetNames>
    <sheetDataSet>
      <sheetData sheetId="0"/>
      <sheetData sheetId="1"/>
      <sheetData sheetId="2"/>
      <sheetData sheetId="3"/>
      <sheetData sheetId="4"/>
      <sheetData sheetId="5"/>
      <sheetData sheetId="6">
        <row r="10">
          <cell r="X10">
            <v>495.59999999999997</v>
          </cell>
        </row>
        <row r="11">
          <cell r="X11">
            <v>0</v>
          </cell>
        </row>
        <row r="12">
          <cell r="X12">
            <v>0</v>
          </cell>
        </row>
        <row r="13">
          <cell r="X13">
            <v>0</v>
          </cell>
        </row>
        <row r="14">
          <cell r="X14">
            <v>0</v>
          </cell>
        </row>
        <row r="15">
          <cell r="X15">
            <v>0</v>
          </cell>
        </row>
        <row r="16">
          <cell r="X16">
            <v>0</v>
          </cell>
        </row>
        <row r="17">
          <cell r="X17">
            <v>0</v>
          </cell>
        </row>
        <row r="18">
          <cell r="X18">
            <v>0</v>
          </cell>
        </row>
        <row r="19">
          <cell r="X19">
            <v>169.92000000000002</v>
          </cell>
        </row>
        <row r="20">
          <cell r="X20">
            <v>99</v>
          </cell>
        </row>
        <row r="21">
          <cell r="X21">
            <v>0</v>
          </cell>
        </row>
        <row r="22">
          <cell r="X22">
            <v>0</v>
          </cell>
        </row>
        <row r="23">
          <cell r="X23">
            <v>0</v>
          </cell>
        </row>
        <row r="24">
          <cell r="X24">
            <v>0</v>
          </cell>
        </row>
        <row r="25">
          <cell r="X25">
            <v>0</v>
          </cell>
        </row>
        <row r="26">
          <cell r="X26">
            <v>0</v>
          </cell>
        </row>
        <row r="27">
          <cell r="X27">
            <v>0</v>
          </cell>
        </row>
        <row r="28">
          <cell r="X28">
            <v>0</v>
          </cell>
        </row>
        <row r="29">
          <cell r="X29">
            <v>0</v>
          </cell>
        </row>
        <row r="30">
          <cell r="X30">
            <v>0</v>
          </cell>
        </row>
        <row r="31">
          <cell r="X31">
            <v>0</v>
          </cell>
        </row>
        <row r="32">
          <cell r="X32">
            <v>0</v>
          </cell>
        </row>
        <row r="33">
          <cell r="X33">
            <v>0</v>
          </cell>
        </row>
        <row r="34">
          <cell r="X34">
            <v>0</v>
          </cell>
        </row>
        <row r="35">
          <cell r="X35">
            <v>0</v>
          </cell>
        </row>
        <row r="36">
          <cell r="X36">
            <v>0</v>
          </cell>
        </row>
        <row r="37">
          <cell r="X37">
            <v>0</v>
          </cell>
        </row>
        <row r="38">
          <cell r="X38">
            <v>0</v>
          </cell>
        </row>
        <row r="39">
          <cell r="X39">
            <v>587.64</v>
          </cell>
        </row>
        <row r="40">
          <cell r="X40">
            <v>44.28</v>
          </cell>
        </row>
        <row r="41">
          <cell r="X41">
            <v>0</v>
          </cell>
        </row>
        <row r="42">
          <cell r="X42">
            <v>0</v>
          </cell>
        </row>
        <row r="43">
          <cell r="X43">
            <v>0</v>
          </cell>
        </row>
        <row r="44">
          <cell r="X44">
            <v>0</v>
          </cell>
        </row>
        <row r="45">
          <cell r="X45">
            <v>0</v>
          </cell>
        </row>
        <row r="46">
          <cell r="X46">
            <v>0</v>
          </cell>
        </row>
        <row r="47">
          <cell r="X47">
            <v>0</v>
          </cell>
        </row>
        <row r="48">
          <cell r="X48">
            <v>0</v>
          </cell>
        </row>
        <row r="49">
          <cell r="X49">
            <v>0</v>
          </cell>
        </row>
        <row r="50">
          <cell r="X50">
            <v>0</v>
          </cell>
        </row>
        <row r="51">
          <cell r="X51">
            <v>0</v>
          </cell>
        </row>
        <row r="52">
          <cell r="X52">
            <v>0</v>
          </cell>
        </row>
        <row r="53">
          <cell r="X53">
            <v>0</v>
          </cell>
        </row>
        <row r="54">
          <cell r="X54">
            <v>0</v>
          </cell>
        </row>
        <row r="55">
          <cell r="X55">
            <v>0</v>
          </cell>
        </row>
        <row r="56">
          <cell r="X56">
            <v>0</v>
          </cell>
        </row>
        <row r="57">
          <cell r="X57">
            <v>0</v>
          </cell>
        </row>
        <row r="58">
          <cell r="X58">
            <v>0</v>
          </cell>
        </row>
        <row r="59">
          <cell r="X59">
            <v>0</v>
          </cell>
        </row>
        <row r="60">
          <cell r="X60">
            <v>4828.2000000000007</v>
          </cell>
        </row>
        <row r="61">
          <cell r="X61">
            <v>0</v>
          </cell>
        </row>
        <row r="62">
          <cell r="X62">
            <v>0</v>
          </cell>
        </row>
        <row r="63">
          <cell r="X63">
            <v>0</v>
          </cell>
        </row>
        <row r="64">
          <cell r="X64">
            <v>0</v>
          </cell>
        </row>
        <row r="65">
          <cell r="X65">
            <v>0</v>
          </cell>
        </row>
        <row r="66">
          <cell r="X66">
            <v>0</v>
          </cell>
        </row>
        <row r="67">
          <cell r="X67">
            <v>0</v>
          </cell>
        </row>
        <row r="68">
          <cell r="X68">
            <v>0</v>
          </cell>
        </row>
        <row r="69">
          <cell r="X69">
            <v>0</v>
          </cell>
        </row>
        <row r="70">
          <cell r="X70">
            <v>0</v>
          </cell>
        </row>
        <row r="71">
          <cell r="X71">
            <v>0</v>
          </cell>
        </row>
        <row r="72">
          <cell r="X72">
            <v>0</v>
          </cell>
        </row>
        <row r="73">
          <cell r="X73">
            <v>0</v>
          </cell>
        </row>
        <row r="74">
          <cell r="X74">
            <v>0</v>
          </cell>
        </row>
        <row r="75">
          <cell r="X75">
            <v>0</v>
          </cell>
        </row>
        <row r="76">
          <cell r="X76">
            <v>0</v>
          </cell>
        </row>
        <row r="77">
          <cell r="X77">
            <v>0</v>
          </cell>
        </row>
        <row r="78">
          <cell r="X78">
            <v>0</v>
          </cell>
        </row>
        <row r="79">
          <cell r="X79">
            <v>0</v>
          </cell>
        </row>
        <row r="80">
          <cell r="X80">
            <v>132.03</v>
          </cell>
        </row>
        <row r="81">
          <cell r="X81">
            <v>173.97</v>
          </cell>
        </row>
        <row r="82">
          <cell r="X82">
            <v>0</v>
          </cell>
        </row>
        <row r="83">
          <cell r="X83">
            <v>0</v>
          </cell>
        </row>
        <row r="84">
          <cell r="X84">
            <v>249.12</v>
          </cell>
        </row>
        <row r="85">
          <cell r="X85">
            <v>0</v>
          </cell>
        </row>
        <row r="86">
          <cell r="X86">
            <v>0</v>
          </cell>
        </row>
        <row r="87">
          <cell r="X87">
            <v>0</v>
          </cell>
        </row>
        <row r="88">
          <cell r="X88">
            <v>105.27000000000001</v>
          </cell>
        </row>
        <row r="89">
          <cell r="X89">
            <v>0</v>
          </cell>
        </row>
        <row r="90">
          <cell r="X90">
            <v>0</v>
          </cell>
        </row>
        <row r="91">
          <cell r="X91">
            <v>0</v>
          </cell>
        </row>
        <row r="92">
          <cell r="X92">
            <v>0</v>
          </cell>
        </row>
        <row r="93">
          <cell r="X93">
            <v>0</v>
          </cell>
        </row>
        <row r="94">
          <cell r="X94">
            <v>0</v>
          </cell>
        </row>
        <row r="95">
          <cell r="X95">
            <v>0</v>
          </cell>
        </row>
        <row r="96">
          <cell r="X96">
            <v>0</v>
          </cell>
        </row>
        <row r="97">
          <cell r="X97">
            <v>0</v>
          </cell>
        </row>
        <row r="98">
          <cell r="X98">
            <v>0</v>
          </cell>
        </row>
        <row r="99">
          <cell r="X99">
            <v>0</v>
          </cell>
        </row>
        <row r="100">
          <cell r="X100">
            <v>0</v>
          </cell>
        </row>
        <row r="101">
          <cell r="X101">
            <v>0</v>
          </cell>
        </row>
        <row r="102">
          <cell r="X102">
            <v>0</v>
          </cell>
        </row>
        <row r="103">
          <cell r="X103">
            <v>0</v>
          </cell>
        </row>
        <row r="104">
          <cell r="X104">
            <v>0</v>
          </cell>
        </row>
        <row r="105">
          <cell r="X105">
            <v>0</v>
          </cell>
        </row>
        <row r="106">
          <cell r="X106">
            <v>0</v>
          </cell>
        </row>
        <row r="107">
          <cell r="X107">
            <v>0</v>
          </cell>
        </row>
        <row r="108">
          <cell r="X108">
            <v>0</v>
          </cell>
        </row>
        <row r="109">
          <cell r="X109">
            <v>0</v>
          </cell>
        </row>
        <row r="110">
          <cell r="X110">
            <v>0</v>
          </cell>
        </row>
        <row r="111">
          <cell r="X111">
            <v>0</v>
          </cell>
        </row>
        <row r="112">
          <cell r="X112">
            <v>137.97</v>
          </cell>
        </row>
        <row r="113">
          <cell r="X113">
            <v>0</v>
          </cell>
        </row>
        <row r="114">
          <cell r="X114">
            <v>0</v>
          </cell>
        </row>
        <row r="115">
          <cell r="X115">
            <v>0</v>
          </cell>
        </row>
        <row r="116">
          <cell r="X116">
            <v>0</v>
          </cell>
        </row>
        <row r="117">
          <cell r="X117">
            <v>0</v>
          </cell>
        </row>
        <row r="118">
          <cell r="X118">
            <v>0</v>
          </cell>
        </row>
        <row r="119">
          <cell r="X119">
            <v>0</v>
          </cell>
        </row>
        <row r="120">
          <cell r="X120">
            <v>0</v>
          </cell>
        </row>
        <row r="121">
          <cell r="X121">
            <v>0</v>
          </cell>
        </row>
        <row r="122">
          <cell r="X122">
            <v>53.703000000000003</v>
          </cell>
        </row>
        <row r="123">
          <cell r="X123">
            <v>0</v>
          </cell>
        </row>
        <row r="124">
          <cell r="X124">
            <v>61.949999999999996</v>
          </cell>
        </row>
        <row r="125">
          <cell r="X125">
            <v>84</v>
          </cell>
        </row>
        <row r="126">
          <cell r="X126">
            <v>90</v>
          </cell>
        </row>
        <row r="127">
          <cell r="X127">
            <v>36</v>
          </cell>
        </row>
        <row r="128">
          <cell r="X128">
            <v>78</v>
          </cell>
        </row>
        <row r="129">
          <cell r="X129">
            <v>27.54</v>
          </cell>
        </row>
        <row r="130">
          <cell r="X130">
            <v>0</v>
          </cell>
        </row>
        <row r="131">
          <cell r="X131">
            <v>0</v>
          </cell>
        </row>
        <row r="132">
          <cell r="X132">
            <v>0</v>
          </cell>
        </row>
        <row r="133">
          <cell r="X133">
            <v>27</v>
          </cell>
        </row>
        <row r="134">
          <cell r="X134">
            <v>0</v>
          </cell>
        </row>
        <row r="135">
          <cell r="X135">
            <v>0</v>
          </cell>
        </row>
        <row r="136">
          <cell r="X136">
            <v>0</v>
          </cell>
        </row>
        <row r="137">
          <cell r="X137">
            <v>0</v>
          </cell>
        </row>
        <row r="138">
          <cell r="X138">
            <v>0</v>
          </cell>
        </row>
        <row r="139">
          <cell r="X139">
            <v>0</v>
          </cell>
        </row>
        <row r="140">
          <cell r="X140">
            <v>31.86</v>
          </cell>
        </row>
        <row r="141">
          <cell r="X141">
            <v>37.17</v>
          </cell>
        </row>
        <row r="142">
          <cell r="X142">
            <v>28.32</v>
          </cell>
        </row>
        <row r="143">
          <cell r="X143">
            <v>22.65</v>
          </cell>
        </row>
        <row r="144">
          <cell r="X144">
            <v>0</v>
          </cell>
        </row>
        <row r="145">
          <cell r="X145">
            <v>0</v>
          </cell>
        </row>
        <row r="146">
          <cell r="X146">
            <v>0</v>
          </cell>
        </row>
        <row r="147">
          <cell r="X147">
            <v>0</v>
          </cell>
        </row>
        <row r="148">
          <cell r="X148">
            <v>0</v>
          </cell>
        </row>
        <row r="149">
          <cell r="X149">
            <v>0</v>
          </cell>
        </row>
        <row r="150">
          <cell r="X150">
            <v>0</v>
          </cell>
        </row>
        <row r="151">
          <cell r="X151">
            <v>0</v>
          </cell>
        </row>
        <row r="152">
          <cell r="X152">
            <v>0</v>
          </cell>
        </row>
        <row r="153">
          <cell r="X153">
            <v>24</v>
          </cell>
        </row>
        <row r="154">
          <cell r="X154">
            <v>0</v>
          </cell>
        </row>
        <row r="155">
          <cell r="X155">
            <v>0</v>
          </cell>
        </row>
        <row r="156">
          <cell r="X156">
            <v>0</v>
          </cell>
        </row>
        <row r="157">
          <cell r="X157">
            <v>0</v>
          </cell>
        </row>
        <row r="158">
          <cell r="X158">
            <v>0</v>
          </cell>
        </row>
        <row r="159">
          <cell r="X159">
            <v>0</v>
          </cell>
        </row>
        <row r="160">
          <cell r="X160">
            <v>0</v>
          </cell>
        </row>
        <row r="161">
          <cell r="X161">
            <v>0</v>
          </cell>
        </row>
        <row r="162">
          <cell r="X162">
            <v>0</v>
          </cell>
        </row>
        <row r="163">
          <cell r="X163">
            <v>0</v>
          </cell>
        </row>
        <row r="164">
          <cell r="X164">
            <v>0</v>
          </cell>
        </row>
        <row r="165">
          <cell r="X165">
            <v>0</v>
          </cell>
        </row>
        <row r="166">
          <cell r="X166">
            <v>0</v>
          </cell>
        </row>
        <row r="167">
          <cell r="X167">
            <v>0</v>
          </cell>
        </row>
        <row r="168">
          <cell r="X168">
            <v>0</v>
          </cell>
        </row>
        <row r="169">
          <cell r="X169">
            <v>42000</v>
          </cell>
        </row>
        <row r="170">
          <cell r="X170">
            <v>0</v>
          </cell>
        </row>
        <row r="171">
          <cell r="X171">
            <v>0</v>
          </cell>
        </row>
        <row r="172">
          <cell r="X172">
            <v>30000</v>
          </cell>
        </row>
        <row r="173">
          <cell r="X173">
            <v>0</v>
          </cell>
        </row>
        <row r="174">
          <cell r="X174">
            <v>1500</v>
          </cell>
        </row>
        <row r="175">
          <cell r="X175">
            <v>2520.48</v>
          </cell>
        </row>
        <row r="176">
          <cell r="X176">
            <v>195000</v>
          </cell>
        </row>
        <row r="177">
          <cell r="X177">
            <v>0</v>
          </cell>
        </row>
        <row r="178">
          <cell r="X178">
            <v>0</v>
          </cell>
        </row>
        <row r="179">
          <cell r="X179">
            <v>0</v>
          </cell>
        </row>
        <row r="180">
          <cell r="X180">
            <v>0</v>
          </cell>
        </row>
        <row r="181">
          <cell r="X181">
            <v>0</v>
          </cell>
        </row>
        <row r="182">
          <cell r="X182">
            <v>0</v>
          </cell>
        </row>
        <row r="183">
          <cell r="X183">
            <v>0</v>
          </cell>
        </row>
        <row r="184">
          <cell r="X184">
            <v>0</v>
          </cell>
        </row>
        <row r="185">
          <cell r="X185">
            <v>0</v>
          </cell>
        </row>
        <row r="186">
          <cell r="X186">
            <v>0</v>
          </cell>
        </row>
        <row r="187">
          <cell r="X187">
            <v>0</v>
          </cell>
        </row>
        <row r="188">
          <cell r="X188">
            <v>0</v>
          </cell>
        </row>
        <row r="189">
          <cell r="X189">
            <v>0</v>
          </cell>
        </row>
        <row r="190">
          <cell r="X190">
            <v>0</v>
          </cell>
        </row>
        <row r="191">
          <cell r="X191">
            <v>0</v>
          </cell>
        </row>
        <row r="192">
          <cell r="X192">
            <v>0</v>
          </cell>
        </row>
        <row r="193">
          <cell r="X193">
            <v>0</v>
          </cell>
        </row>
        <row r="194">
          <cell r="X194">
            <v>0</v>
          </cell>
        </row>
        <row r="195">
          <cell r="X195">
            <v>0</v>
          </cell>
        </row>
        <row r="196">
          <cell r="X196">
            <v>0</v>
          </cell>
        </row>
        <row r="197">
          <cell r="X197">
            <v>0</v>
          </cell>
        </row>
        <row r="198">
          <cell r="X198">
            <v>0</v>
          </cell>
        </row>
        <row r="199">
          <cell r="X199">
            <v>0</v>
          </cell>
        </row>
        <row r="200">
          <cell r="X200">
            <v>0</v>
          </cell>
        </row>
        <row r="201">
          <cell r="X201">
            <v>0</v>
          </cell>
        </row>
        <row r="202">
          <cell r="X202">
            <v>0</v>
          </cell>
        </row>
        <row r="203">
          <cell r="X203">
            <v>0</v>
          </cell>
        </row>
        <row r="204">
          <cell r="X204">
            <v>0</v>
          </cell>
        </row>
        <row r="205">
          <cell r="X205">
            <v>0</v>
          </cell>
        </row>
        <row r="206">
          <cell r="X206">
            <v>0</v>
          </cell>
        </row>
        <row r="207">
          <cell r="X207">
            <v>0</v>
          </cell>
        </row>
        <row r="208">
          <cell r="X208">
            <v>0</v>
          </cell>
        </row>
        <row r="209">
          <cell r="X209">
            <v>0</v>
          </cell>
        </row>
        <row r="210">
          <cell r="X210">
            <v>0</v>
          </cell>
        </row>
        <row r="211">
          <cell r="X211">
            <v>0</v>
          </cell>
        </row>
        <row r="212">
          <cell r="X212">
            <v>0</v>
          </cell>
        </row>
        <row r="213">
          <cell r="X213">
            <v>0</v>
          </cell>
        </row>
        <row r="214">
          <cell r="X214">
            <v>0</v>
          </cell>
        </row>
        <row r="215">
          <cell r="X215">
            <v>0</v>
          </cell>
        </row>
        <row r="216">
          <cell r="X216">
            <v>0</v>
          </cell>
        </row>
        <row r="217">
          <cell r="X217">
            <v>0</v>
          </cell>
        </row>
        <row r="218">
          <cell r="X218">
            <v>0</v>
          </cell>
        </row>
        <row r="219">
          <cell r="X219">
            <v>0</v>
          </cell>
        </row>
        <row r="220">
          <cell r="X220">
            <v>0</v>
          </cell>
        </row>
        <row r="221">
          <cell r="X221">
            <v>0</v>
          </cell>
        </row>
        <row r="222">
          <cell r="X222">
            <v>0</v>
          </cell>
        </row>
        <row r="223">
          <cell r="X223">
            <v>0</v>
          </cell>
        </row>
        <row r="224">
          <cell r="X224">
            <v>0</v>
          </cell>
        </row>
        <row r="225">
          <cell r="X225">
            <v>0</v>
          </cell>
        </row>
        <row r="226">
          <cell r="X226">
            <v>0</v>
          </cell>
        </row>
        <row r="227">
          <cell r="X227">
            <v>0</v>
          </cell>
        </row>
        <row r="228">
          <cell r="X228">
            <v>0</v>
          </cell>
        </row>
        <row r="229">
          <cell r="X229">
            <v>0</v>
          </cell>
        </row>
        <row r="230">
          <cell r="X230">
            <v>0</v>
          </cell>
        </row>
        <row r="231">
          <cell r="X231">
            <v>0</v>
          </cell>
        </row>
        <row r="232">
          <cell r="X232">
            <v>0</v>
          </cell>
        </row>
        <row r="233">
          <cell r="X233">
            <v>0</v>
          </cell>
        </row>
        <row r="234">
          <cell r="X234">
            <v>0</v>
          </cell>
        </row>
        <row r="235">
          <cell r="X235">
            <v>0</v>
          </cell>
        </row>
        <row r="236">
          <cell r="X236">
            <v>0</v>
          </cell>
        </row>
        <row r="237">
          <cell r="X237">
            <v>0</v>
          </cell>
        </row>
        <row r="238">
          <cell r="X238">
            <v>0</v>
          </cell>
        </row>
        <row r="239">
          <cell r="X239">
            <v>0</v>
          </cell>
        </row>
        <row r="240">
          <cell r="X240">
            <v>0</v>
          </cell>
        </row>
        <row r="241">
          <cell r="X241">
            <v>0</v>
          </cell>
        </row>
        <row r="242">
          <cell r="X242">
            <v>0</v>
          </cell>
        </row>
        <row r="243">
          <cell r="X243">
            <v>0</v>
          </cell>
        </row>
        <row r="244">
          <cell r="X244">
            <v>0</v>
          </cell>
        </row>
        <row r="245">
          <cell r="X245">
            <v>0</v>
          </cell>
        </row>
        <row r="246">
          <cell r="X246">
            <v>0</v>
          </cell>
        </row>
        <row r="247">
          <cell r="X247">
            <v>0</v>
          </cell>
        </row>
        <row r="248">
          <cell r="X248">
            <v>0</v>
          </cell>
        </row>
        <row r="249">
          <cell r="X249">
            <v>0</v>
          </cell>
        </row>
        <row r="250">
          <cell r="X250">
            <v>0</v>
          </cell>
        </row>
        <row r="251">
          <cell r="X251">
            <v>0</v>
          </cell>
        </row>
        <row r="252">
          <cell r="X252">
            <v>0</v>
          </cell>
        </row>
        <row r="253">
          <cell r="X253">
            <v>0</v>
          </cell>
        </row>
        <row r="254">
          <cell r="X254">
            <v>0</v>
          </cell>
        </row>
        <row r="255">
          <cell r="X255">
            <v>0</v>
          </cell>
        </row>
        <row r="256">
          <cell r="X256">
            <v>0</v>
          </cell>
        </row>
        <row r="257">
          <cell r="X257">
            <v>0</v>
          </cell>
        </row>
        <row r="258">
          <cell r="X258">
            <v>0</v>
          </cell>
        </row>
        <row r="259">
          <cell r="X259">
            <v>0</v>
          </cell>
        </row>
        <row r="260">
          <cell r="X260">
            <v>0</v>
          </cell>
        </row>
        <row r="261">
          <cell r="X261">
            <v>0</v>
          </cell>
        </row>
        <row r="262">
          <cell r="X262">
            <v>0</v>
          </cell>
        </row>
        <row r="263">
          <cell r="X263">
            <v>0</v>
          </cell>
        </row>
        <row r="264">
          <cell r="X264">
            <v>0</v>
          </cell>
        </row>
        <row r="265">
          <cell r="X265">
            <v>0</v>
          </cell>
        </row>
        <row r="266">
          <cell r="X266">
            <v>0</v>
          </cell>
        </row>
        <row r="267">
          <cell r="X267">
            <v>0</v>
          </cell>
        </row>
        <row r="268">
          <cell r="X268">
            <v>0</v>
          </cell>
        </row>
        <row r="269">
          <cell r="X269">
            <v>0</v>
          </cell>
        </row>
        <row r="270">
          <cell r="X270">
            <v>0</v>
          </cell>
        </row>
        <row r="271">
          <cell r="X271">
            <v>0</v>
          </cell>
        </row>
        <row r="272">
          <cell r="X272">
            <v>0</v>
          </cell>
        </row>
        <row r="273">
          <cell r="X273">
            <v>0</v>
          </cell>
        </row>
        <row r="274">
          <cell r="X274">
            <v>0</v>
          </cell>
        </row>
        <row r="275">
          <cell r="X275">
            <v>0</v>
          </cell>
        </row>
        <row r="276">
          <cell r="X276">
            <v>0</v>
          </cell>
        </row>
        <row r="277">
          <cell r="X277">
            <v>0</v>
          </cell>
        </row>
        <row r="278">
          <cell r="X278">
            <v>0</v>
          </cell>
        </row>
        <row r="279">
          <cell r="X279">
            <v>0</v>
          </cell>
        </row>
        <row r="280">
          <cell r="X280">
            <v>0</v>
          </cell>
        </row>
        <row r="281">
          <cell r="X281">
            <v>0</v>
          </cell>
        </row>
        <row r="282">
          <cell r="X282">
            <v>0</v>
          </cell>
        </row>
        <row r="283">
          <cell r="X283">
            <v>0</v>
          </cell>
        </row>
        <row r="284">
          <cell r="X284">
            <v>0</v>
          </cell>
        </row>
        <row r="285">
          <cell r="X285">
            <v>0</v>
          </cell>
        </row>
        <row r="286">
          <cell r="X286">
            <v>0</v>
          </cell>
        </row>
        <row r="287">
          <cell r="X287">
            <v>0</v>
          </cell>
        </row>
        <row r="288">
          <cell r="X288">
            <v>0</v>
          </cell>
        </row>
        <row r="289">
          <cell r="X289">
            <v>0</v>
          </cell>
        </row>
        <row r="290">
          <cell r="X290">
            <v>0</v>
          </cell>
        </row>
        <row r="291">
          <cell r="X291">
            <v>0</v>
          </cell>
        </row>
        <row r="292">
          <cell r="X292">
            <v>0</v>
          </cell>
        </row>
        <row r="293">
          <cell r="X293">
            <v>0</v>
          </cell>
        </row>
        <row r="294">
          <cell r="X294">
            <v>0</v>
          </cell>
        </row>
        <row r="295">
          <cell r="X295">
            <v>0</v>
          </cell>
        </row>
        <row r="296">
          <cell r="X296">
            <v>0</v>
          </cell>
        </row>
        <row r="297">
          <cell r="X297">
            <v>0</v>
          </cell>
        </row>
        <row r="298">
          <cell r="X298">
            <v>0</v>
          </cell>
        </row>
        <row r="299">
          <cell r="X299">
            <v>0</v>
          </cell>
        </row>
        <row r="300">
          <cell r="X300">
            <v>0</v>
          </cell>
        </row>
        <row r="301">
          <cell r="X301">
            <v>0</v>
          </cell>
        </row>
        <row r="302">
          <cell r="X302">
            <v>0</v>
          </cell>
        </row>
        <row r="303">
          <cell r="X303">
            <v>0</v>
          </cell>
        </row>
        <row r="304">
          <cell r="X304">
            <v>0</v>
          </cell>
        </row>
        <row r="305">
          <cell r="X305">
            <v>0</v>
          </cell>
        </row>
        <row r="306">
          <cell r="X306">
            <v>0</v>
          </cell>
        </row>
        <row r="307">
          <cell r="X307">
            <v>0</v>
          </cell>
        </row>
        <row r="308">
          <cell r="X308">
            <v>0</v>
          </cell>
        </row>
        <row r="309">
          <cell r="X309">
            <v>0</v>
          </cell>
        </row>
        <row r="310">
          <cell r="X310">
            <v>0</v>
          </cell>
        </row>
        <row r="311">
          <cell r="X311">
            <v>0</v>
          </cell>
        </row>
        <row r="312">
          <cell r="X312">
            <v>0</v>
          </cell>
        </row>
        <row r="313">
          <cell r="X313">
            <v>0</v>
          </cell>
        </row>
        <row r="314">
          <cell r="X314">
            <v>0</v>
          </cell>
        </row>
        <row r="315">
          <cell r="X315">
            <v>0</v>
          </cell>
        </row>
        <row r="316">
          <cell r="X316">
            <v>0</v>
          </cell>
        </row>
        <row r="317">
          <cell r="X317">
            <v>0</v>
          </cell>
        </row>
        <row r="318">
          <cell r="X318">
            <v>0</v>
          </cell>
        </row>
        <row r="319">
          <cell r="X319">
            <v>0</v>
          </cell>
        </row>
        <row r="320">
          <cell r="X320">
            <v>0</v>
          </cell>
        </row>
        <row r="321">
          <cell r="X321">
            <v>0</v>
          </cell>
        </row>
        <row r="322">
          <cell r="X322">
            <v>0</v>
          </cell>
        </row>
        <row r="323">
          <cell r="X323">
            <v>0</v>
          </cell>
        </row>
        <row r="324">
          <cell r="X324">
            <v>0</v>
          </cell>
        </row>
        <row r="325">
          <cell r="X325">
            <v>0</v>
          </cell>
        </row>
        <row r="326">
          <cell r="X326">
            <v>0</v>
          </cell>
        </row>
        <row r="327">
          <cell r="X327">
            <v>0</v>
          </cell>
        </row>
        <row r="328">
          <cell r="X328">
            <v>0</v>
          </cell>
        </row>
        <row r="329">
          <cell r="X329">
            <v>0</v>
          </cell>
        </row>
        <row r="330">
          <cell r="X330">
            <v>0</v>
          </cell>
        </row>
        <row r="331">
          <cell r="X331">
            <v>0</v>
          </cell>
        </row>
        <row r="332">
          <cell r="X332">
            <v>0</v>
          </cell>
        </row>
      </sheetData>
      <sheetData sheetId="7"/>
      <sheetData sheetId="8"/>
      <sheetData sheetId="9"/>
      <sheetData sheetId="10"/>
      <sheetData sheetId="11"/>
      <sheetData sheetId="12">
        <row r="28">
          <cell r="AH28">
            <v>907827.53385399177</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POA "/>
      <sheetName val="TABLAS DE ALIMENTACION"/>
      <sheetName val="COLABORADORES"/>
      <sheetName val="PACC OPERATIVA"/>
      <sheetName val="PACC OPERATIVA REVISADO"/>
      <sheetName val="PACC POA I.1"/>
      <sheetName val="PACC POA I.3"/>
      <sheetName val="PACC POA I.5"/>
      <sheetName val="PACC POA I.6"/>
      <sheetName val="REQUISICION DE PERSONAL "/>
    </sheetNames>
    <sheetDataSet>
      <sheetData sheetId="0"/>
      <sheetData sheetId="1"/>
      <sheetData sheetId="2"/>
      <sheetData sheetId="3"/>
      <sheetData sheetId="4"/>
      <sheetData sheetId="5"/>
      <sheetData sheetId="6">
        <row r="10">
          <cell r="X10">
            <v>0</v>
          </cell>
        </row>
        <row r="11">
          <cell r="X11">
            <v>0</v>
          </cell>
        </row>
        <row r="12">
          <cell r="X12">
            <v>0</v>
          </cell>
        </row>
        <row r="13">
          <cell r="X13">
            <v>0</v>
          </cell>
        </row>
        <row r="14">
          <cell r="X14">
            <v>0</v>
          </cell>
        </row>
        <row r="15">
          <cell r="X15">
            <v>0</v>
          </cell>
        </row>
        <row r="16">
          <cell r="X16">
            <v>0</v>
          </cell>
        </row>
        <row r="17">
          <cell r="X17">
            <v>0</v>
          </cell>
        </row>
        <row r="18">
          <cell r="X18">
            <v>0</v>
          </cell>
        </row>
        <row r="19">
          <cell r="X19">
            <v>169.92000000000002</v>
          </cell>
        </row>
        <row r="20">
          <cell r="X20">
            <v>99</v>
          </cell>
        </row>
        <row r="21">
          <cell r="X21">
            <v>0</v>
          </cell>
        </row>
        <row r="22">
          <cell r="X22">
            <v>0</v>
          </cell>
        </row>
        <row r="23">
          <cell r="X23">
            <v>0</v>
          </cell>
        </row>
        <row r="24">
          <cell r="X24">
            <v>0</v>
          </cell>
        </row>
        <row r="25">
          <cell r="X25">
            <v>0</v>
          </cell>
        </row>
        <row r="26">
          <cell r="X26">
            <v>0</v>
          </cell>
        </row>
        <row r="27">
          <cell r="X27">
            <v>0</v>
          </cell>
        </row>
        <row r="28">
          <cell r="X28">
            <v>0</v>
          </cell>
        </row>
        <row r="29">
          <cell r="X29">
            <v>0</v>
          </cell>
        </row>
        <row r="30">
          <cell r="X30">
            <v>0</v>
          </cell>
        </row>
        <row r="31">
          <cell r="X31">
            <v>0</v>
          </cell>
        </row>
        <row r="32">
          <cell r="X32">
            <v>0</v>
          </cell>
        </row>
        <row r="33">
          <cell r="X33">
            <v>0</v>
          </cell>
        </row>
        <row r="34">
          <cell r="X34">
            <v>0</v>
          </cell>
        </row>
        <row r="35">
          <cell r="X35">
            <v>0</v>
          </cell>
        </row>
        <row r="36">
          <cell r="X36">
            <v>0</v>
          </cell>
        </row>
        <row r="37">
          <cell r="X37">
            <v>0</v>
          </cell>
        </row>
        <row r="38">
          <cell r="X38">
            <v>0</v>
          </cell>
        </row>
        <row r="39">
          <cell r="X39">
            <v>587.64</v>
          </cell>
        </row>
        <row r="40">
          <cell r="X40">
            <v>44.28</v>
          </cell>
        </row>
        <row r="41">
          <cell r="X41">
            <v>0</v>
          </cell>
        </row>
        <row r="42">
          <cell r="X42">
            <v>0</v>
          </cell>
        </row>
        <row r="43">
          <cell r="X43">
            <v>0</v>
          </cell>
        </row>
        <row r="44">
          <cell r="X44">
            <v>0</v>
          </cell>
        </row>
        <row r="45">
          <cell r="X45">
            <v>0</v>
          </cell>
        </row>
        <row r="46">
          <cell r="X46">
            <v>0</v>
          </cell>
        </row>
        <row r="47">
          <cell r="X47">
            <v>0</v>
          </cell>
        </row>
        <row r="48">
          <cell r="X48">
            <v>0</v>
          </cell>
        </row>
        <row r="49">
          <cell r="X49">
            <v>0</v>
          </cell>
        </row>
        <row r="50">
          <cell r="X50">
            <v>0</v>
          </cell>
        </row>
        <row r="51">
          <cell r="X51">
            <v>0</v>
          </cell>
        </row>
        <row r="52">
          <cell r="X52">
            <v>0</v>
          </cell>
        </row>
        <row r="53">
          <cell r="X53">
            <v>0</v>
          </cell>
        </row>
        <row r="54">
          <cell r="X54">
            <v>0</v>
          </cell>
        </row>
        <row r="55">
          <cell r="X55">
            <v>0</v>
          </cell>
        </row>
        <row r="56">
          <cell r="X56">
            <v>0</v>
          </cell>
        </row>
        <row r="57">
          <cell r="X57">
            <v>0</v>
          </cell>
        </row>
        <row r="58">
          <cell r="X58">
            <v>0</v>
          </cell>
        </row>
        <row r="59">
          <cell r="X59">
            <v>0</v>
          </cell>
        </row>
        <row r="60">
          <cell r="X60">
            <v>4828.2000000000007</v>
          </cell>
        </row>
        <row r="61">
          <cell r="X61">
            <v>0</v>
          </cell>
        </row>
        <row r="62">
          <cell r="X62">
            <v>0</v>
          </cell>
        </row>
        <row r="63">
          <cell r="X63">
            <v>0</v>
          </cell>
        </row>
        <row r="64">
          <cell r="X64">
            <v>0</v>
          </cell>
        </row>
        <row r="65">
          <cell r="X65">
            <v>0</v>
          </cell>
        </row>
        <row r="66">
          <cell r="X66">
            <v>0</v>
          </cell>
        </row>
        <row r="67">
          <cell r="X67">
            <v>0</v>
          </cell>
        </row>
        <row r="68">
          <cell r="X68">
            <v>0</v>
          </cell>
        </row>
        <row r="69">
          <cell r="X69">
            <v>0</v>
          </cell>
        </row>
        <row r="70">
          <cell r="X70">
            <v>0</v>
          </cell>
        </row>
        <row r="71">
          <cell r="X71">
            <v>0</v>
          </cell>
        </row>
        <row r="72">
          <cell r="X72">
            <v>0</v>
          </cell>
        </row>
        <row r="73">
          <cell r="X73">
            <v>0</v>
          </cell>
        </row>
        <row r="74">
          <cell r="X74">
            <v>0</v>
          </cell>
        </row>
        <row r="75">
          <cell r="X75">
            <v>0</v>
          </cell>
        </row>
        <row r="76">
          <cell r="X76">
            <v>0</v>
          </cell>
        </row>
        <row r="77">
          <cell r="X77">
            <v>0</v>
          </cell>
        </row>
        <row r="78">
          <cell r="X78">
            <v>0</v>
          </cell>
        </row>
        <row r="79">
          <cell r="X79">
            <v>0</v>
          </cell>
        </row>
        <row r="80">
          <cell r="X80">
            <v>132.03</v>
          </cell>
        </row>
        <row r="81">
          <cell r="X81">
            <v>173.97</v>
          </cell>
        </row>
        <row r="82">
          <cell r="X82">
            <v>0</v>
          </cell>
        </row>
        <row r="83">
          <cell r="X83">
            <v>0</v>
          </cell>
        </row>
        <row r="84">
          <cell r="X84">
            <v>249.12</v>
          </cell>
        </row>
        <row r="85">
          <cell r="X85">
            <v>0</v>
          </cell>
        </row>
        <row r="86">
          <cell r="X86">
            <v>0</v>
          </cell>
        </row>
        <row r="87">
          <cell r="X87">
            <v>0</v>
          </cell>
        </row>
        <row r="88">
          <cell r="X88">
            <v>105.27000000000001</v>
          </cell>
        </row>
        <row r="89">
          <cell r="X89">
            <v>0</v>
          </cell>
        </row>
        <row r="90">
          <cell r="X90">
            <v>0</v>
          </cell>
        </row>
        <row r="91">
          <cell r="X91">
            <v>0</v>
          </cell>
        </row>
        <row r="92">
          <cell r="X92">
            <v>0</v>
          </cell>
        </row>
        <row r="93">
          <cell r="X93">
            <v>0</v>
          </cell>
        </row>
        <row r="94">
          <cell r="X94">
            <v>0</v>
          </cell>
        </row>
        <row r="95">
          <cell r="X95">
            <v>0</v>
          </cell>
        </row>
        <row r="96">
          <cell r="X96">
            <v>0</v>
          </cell>
        </row>
        <row r="97">
          <cell r="X97">
            <v>0</v>
          </cell>
        </row>
        <row r="98">
          <cell r="X98">
            <v>0</v>
          </cell>
        </row>
        <row r="99">
          <cell r="X99">
            <v>0</v>
          </cell>
        </row>
        <row r="100">
          <cell r="X100">
            <v>0</v>
          </cell>
        </row>
        <row r="101">
          <cell r="X101">
            <v>0</v>
          </cell>
        </row>
        <row r="102">
          <cell r="X102">
            <v>0</v>
          </cell>
        </row>
        <row r="103">
          <cell r="X103">
            <v>0</v>
          </cell>
        </row>
        <row r="104">
          <cell r="X104">
            <v>0</v>
          </cell>
        </row>
        <row r="105">
          <cell r="X105">
            <v>0</v>
          </cell>
        </row>
        <row r="106">
          <cell r="X106">
            <v>0</v>
          </cell>
        </row>
        <row r="107">
          <cell r="X107">
            <v>0</v>
          </cell>
        </row>
        <row r="108">
          <cell r="X108">
            <v>0</v>
          </cell>
        </row>
        <row r="109">
          <cell r="X109">
            <v>0</v>
          </cell>
        </row>
        <row r="110">
          <cell r="X110">
            <v>0</v>
          </cell>
        </row>
        <row r="111">
          <cell r="X111">
            <v>0</v>
          </cell>
        </row>
        <row r="112">
          <cell r="X112">
            <v>137.97</v>
          </cell>
        </row>
        <row r="113">
          <cell r="X113">
            <v>0</v>
          </cell>
        </row>
        <row r="114">
          <cell r="X114">
            <v>0</v>
          </cell>
        </row>
        <row r="115">
          <cell r="X115">
            <v>0</v>
          </cell>
        </row>
        <row r="116">
          <cell r="X116">
            <v>0</v>
          </cell>
        </row>
        <row r="117">
          <cell r="X117">
            <v>0</v>
          </cell>
        </row>
        <row r="118">
          <cell r="X118">
            <v>0</v>
          </cell>
        </row>
        <row r="119">
          <cell r="X119">
            <v>0</v>
          </cell>
        </row>
        <row r="120">
          <cell r="X120">
            <v>0</v>
          </cell>
        </row>
        <row r="121">
          <cell r="X121">
            <v>0</v>
          </cell>
        </row>
        <row r="122">
          <cell r="X122">
            <v>53.703000000000003</v>
          </cell>
        </row>
        <row r="123">
          <cell r="X123">
            <v>0</v>
          </cell>
        </row>
        <row r="124">
          <cell r="X124">
            <v>61.949999999999996</v>
          </cell>
        </row>
        <row r="125">
          <cell r="X125">
            <v>84</v>
          </cell>
        </row>
        <row r="126">
          <cell r="X126">
            <v>90</v>
          </cell>
        </row>
        <row r="127">
          <cell r="X127">
            <v>36</v>
          </cell>
        </row>
        <row r="128">
          <cell r="X128">
            <v>78</v>
          </cell>
        </row>
        <row r="129">
          <cell r="X129">
            <v>27.54</v>
          </cell>
        </row>
        <row r="130">
          <cell r="X130">
            <v>0</v>
          </cell>
        </row>
        <row r="131">
          <cell r="X131">
            <v>0</v>
          </cell>
        </row>
        <row r="132">
          <cell r="X132">
            <v>0</v>
          </cell>
        </row>
        <row r="133">
          <cell r="X133">
            <v>27</v>
          </cell>
        </row>
        <row r="134">
          <cell r="X134">
            <v>0</v>
          </cell>
        </row>
        <row r="135">
          <cell r="X135">
            <v>0</v>
          </cell>
        </row>
        <row r="136">
          <cell r="X136">
            <v>0</v>
          </cell>
        </row>
        <row r="137">
          <cell r="X137">
            <v>0</v>
          </cell>
        </row>
        <row r="138">
          <cell r="X138">
            <v>0</v>
          </cell>
        </row>
        <row r="139">
          <cell r="X139">
            <v>0</v>
          </cell>
        </row>
        <row r="140">
          <cell r="X140">
            <v>31.86</v>
          </cell>
        </row>
        <row r="141">
          <cell r="X141">
            <v>37.17</v>
          </cell>
        </row>
        <row r="142">
          <cell r="X142">
            <v>28.32</v>
          </cell>
        </row>
        <row r="143">
          <cell r="X143">
            <v>22.65</v>
          </cell>
        </row>
        <row r="144">
          <cell r="X144">
            <v>0</v>
          </cell>
        </row>
        <row r="145">
          <cell r="X145">
            <v>0</v>
          </cell>
        </row>
        <row r="146">
          <cell r="X146">
            <v>0</v>
          </cell>
        </row>
        <row r="147">
          <cell r="X147">
            <v>0</v>
          </cell>
        </row>
        <row r="148">
          <cell r="X148">
            <v>0</v>
          </cell>
        </row>
        <row r="149">
          <cell r="X149">
            <v>0</v>
          </cell>
        </row>
        <row r="150">
          <cell r="X150">
            <v>0</v>
          </cell>
        </row>
        <row r="151">
          <cell r="X151">
            <v>0</v>
          </cell>
        </row>
        <row r="152">
          <cell r="X152">
            <v>0</v>
          </cell>
        </row>
        <row r="153">
          <cell r="X153">
            <v>24</v>
          </cell>
        </row>
        <row r="154">
          <cell r="X154">
            <v>0</v>
          </cell>
        </row>
        <row r="155">
          <cell r="X155">
            <v>0</v>
          </cell>
        </row>
        <row r="156">
          <cell r="X156">
            <v>0</v>
          </cell>
        </row>
        <row r="157">
          <cell r="X157">
            <v>0</v>
          </cell>
        </row>
        <row r="158">
          <cell r="X158">
            <v>0</v>
          </cell>
        </row>
        <row r="159">
          <cell r="X159">
            <v>0</v>
          </cell>
        </row>
        <row r="160">
          <cell r="X160">
            <v>0</v>
          </cell>
        </row>
        <row r="161">
          <cell r="X161">
            <v>0</v>
          </cell>
        </row>
        <row r="162">
          <cell r="X162">
            <v>0</v>
          </cell>
        </row>
        <row r="163">
          <cell r="X163">
            <v>0</v>
          </cell>
        </row>
        <row r="164">
          <cell r="X164">
            <v>0</v>
          </cell>
        </row>
        <row r="165">
          <cell r="X165">
            <v>0</v>
          </cell>
        </row>
        <row r="166">
          <cell r="X166">
            <v>0</v>
          </cell>
        </row>
        <row r="167">
          <cell r="X167">
            <v>0</v>
          </cell>
        </row>
        <row r="168">
          <cell r="X168">
            <v>0</v>
          </cell>
        </row>
        <row r="169">
          <cell r="X169">
            <v>42000</v>
          </cell>
        </row>
        <row r="170">
          <cell r="X170">
            <v>0</v>
          </cell>
        </row>
        <row r="171">
          <cell r="X171">
            <v>0</v>
          </cell>
        </row>
        <row r="172">
          <cell r="X172">
            <v>30000</v>
          </cell>
        </row>
        <row r="173">
          <cell r="X173">
            <v>0</v>
          </cell>
        </row>
        <row r="174">
          <cell r="X174">
            <v>1500</v>
          </cell>
        </row>
        <row r="175">
          <cell r="X175">
            <v>2520.48</v>
          </cell>
        </row>
        <row r="176">
          <cell r="X176">
            <v>195000</v>
          </cell>
        </row>
        <row r="177">
          <cell r="X177">
            <v>0</v>
          </cell>
        </row>
        <row r="178">
          <cell r="X178">
            <v>0</v>
          </cell>
        </row>
        <row r="179">
          <cell r="X179">
            <v>0</v>
          </cell>
        </row>
        <row r="180">
          <cell r="X180">
            <v>0</v>
          </cell>
        </row>
        <row r="181">
          <cell r="X181">
            <v>0</v>
          </cell>
        </row>
        <row r="182">
          <cell r="X182">
            <v>0</v>
          </cell>
        </row>
        <row r="183">
          <cell r="X183">
            <v>0</v>
          </cell>
        </row>
        <row r="184">
          <cell r="X184">
            <v>0</v>
          </cell>
        </row>
        <row r="185">
          <cell r="X185">
            <v>0</v>
          </cell>
        </row>
        <row r="186">
          <cell r="X186">
            <v>0</v>
          </cell>
        </row>
        <row r="187">
          <cell r="X187">
            <v>0</v>
          </cell>
        </row>
        <row r="188">
          <cell r="X188">
            <v>0</v>
          </cell>
        </row>
        <row r="189">
          <cell r="X189">
            <v>0</v>
          </cell>
        </row>
        <row r="190">
          <cell r="X190">
            <v>0</v>
          </cell>
        </row>
        <row r="191">
          <cell r="X191">
            <v>0</v>
          </cell>
        </row>
        <row r="192">
          <cell r="X192">
            <v>0</v>
          </cell>
        </row>
        <row r="193">
          <cell r="X193">
            <v>0</v>
          </cell>
        </row>
        <row r="194">
          <cell r="X194">
            <v>0</v>
          </cell>
        </row>
        <row r="195">
          <cell r="X195">
            <v>0</v>
          </cell>
        </row>
        <row r="196">
          <cell r="X196">
            <v>0</v>
          </cell>
        </row>
        <row r="197">
          <cell r="X197">
            <v>0</v>
          </cell>
        </row>
        <row r="198">
          <cell r="X198">
            <v>0</v>
          </cell>
        </row>
        <row r="199">
          <cell r="X199">
            <v>0</v>
          </cell>
        </row>
        <row r="200">
          <cell r="X200">
            <v>0</v>
          </cell>
        </row>
        <row r="201">
          <cell r="X201">
            <v>0</v>
          </cell>
        </row>
        <row r="202">
          <cell r="X202">
            <v>0</v>
          </cell>
        </row>
        <row r="203">
          <cell r="X203">
            <v>0</v>
          </cell>
        </row>
        <row r="204">
          <cell r="X204">
            <v>0</v>
          </cell>
        </row>
        <row r="205">
          <cell r="X205">
            <v>0</v>
          </cell>
        </row>
        <row r="206">
          <cell r="X206">
            <v>0</v>
          </cell>
        </row>
        <row r="207">
          <cell r="X207">
            <v>0</v>
          </cell>
        </row>
        <row r="208">
          <cell r="X208">
            <v>0</v>
          </cell>
        </row>
        <row r="209">
          <cell r="X209">
            <v>0</v>
          </cell>
        </row>
        <row r="210">
          <cell r="X210">
            <v>0</v>
          </cell>
        </row>
        <row r="211">
          <cell r="X211">
            <v>0</v>
          </cell>
        </row>
        <row r="212">
          <cell r="X212">
            <v>0</v>
          </cell>
        </row>
        <row r="213">
          <cell r="X213">
            <v>0</v>
          </cell>
        </row>
        <row r="214">
          <cell r="X214">
            <v>0</v>
          </cell>
        </row>
        <row r="215">
          <cell r="X215">
            <v>0</v>
          </cell>
        </row>
        <row r="216">
          <cell r="X216">
            <v>0</v>
          </cell>
        </row>
        <row r="217">
          <cell r="X217">
            <v>0</v>
          </cell>
        </row>
        <row r="218">
          <cell r="X218">
            <v>0</v>
          </cell>
        </row>
        <row r="219">
          <cell r="X219">
            <v>0</v>
          </cell>
        </row>
        <row r="220">
          <cell r="X220">
            <v>0</v>
          </cell>
        </row>
        <row r="221">
          <cell r="X221">
            <v>0</v>
          </cell>
        </row>
        <row r="222">
          <cell r="X222">
            <v>0</v>
          </cell>
        </row>
        <row r="223">
          <cell r="X223">
            <v>0</v>
          </cell>
        </row>
        <row r="224">
          <cell r="X224">
            <v>0</v>
          </cell>
        </row>
        <row r="225">
          <cell r="X225">
            <v>0</v>
          </cell>
        </row>
        <row r="226">
          <cell r="X226">
            <v>0</v>
          </cell>
        </row>
        <row r="227">
          <cell r="X227">
            <v>0</v>
          </cell>
        </row>
        <row r="228">
          <cell r="X228">
            <v>0</v>
          </cell>
        </row>
        <row r="229">
          <cell r="X229">
            <v>0</v>
          </cell>
        </row>
        <row r="230">
          <cell r="X230">
            <v>0</v>
          </cell>
        </row>
        <row r="231">
          <cell r="X231">
            <v>0</v>
          </cell>
        </row>
        <row r="232">
          <cell r="X232">
            <v>0</v>
          </cell>
        </row>
        <row r="233">
          <cell r="X233">
            <v>0</v>
          </cell>
        </row>
        <row r="234">
          <cell r="X234">
            <v>0</v>
          </cell>
        </row>
        <row r="235">
          <cell r="X235">
            <v>0</v>
          </cell>
        </row>
        <row r="236">
          <cell r="X236">
            <v>0</v>
          </cell>
        </row>
        <row r="237">
          <cell r="X237">
            <v>0</v>
          </cell>
        </row>
        <row r="238">
          <cell r="X238">
            <v>0</v>
          </cell>
        </row>
        <row r="239">
          <cell r="X239">
            <v>0</v>
          </cell>
        </row>
        <row r="240">
          <cell r="X240">
            <v>0</v>
          </cell>
        </row>
        <row r="241">
          <cell r="X241">
            <v>0</v>
          </cell>
        </row>
        <row r="242">
          <cell r="X242">
            <v>0</v>
          </cell>
        </row>
        <row r="243">
          <cell r="X243">
            <v>0</v>
          </cell>
        </row>
        <row r="244">
          <cell r="X244">
            <v>0</v>
          </cell>
        </row>
        <row r="245">
          <cell r="X245">
            <v>0</v>
          </cell>
        </row>
        <row r="246">
          <cell r="X246">
            <v>0</v>
          </cell>
        </row>
        <row r="247">
          <cell r="X247">
            <v>0</v>
          </cell>
        </row>
        <row r="248">
          <cell r="X248">
            <v>0</v>
          </cell>
        </row>
        <row r="249">
          <cell r="X249">
            <v>0</v>
          </cell>
        </row>
        <row r="250">
          <cell r="X250">
            <v>0</v>
          </cell>
        </row>
        <row r="251">
          <cell r="X251">
            <v>0</v>
          </cell>
        </row>
        <row r="252">
          <cell r="X252">
            <v>0</v>
          </cell>
        </row>
        <row r="253">
          <cell r="X253">
            <v>0</v>
          </cell>
        </row>
        <row r="254">
          <cell r="X254">
            <v>0</v>
          </cell>
        </row>
        <row r="255">
          <cell r="X255">
            <v>0</v>
          </cell>
        </row>
        <row r="256">
          <cell r="X256">
            <v>0</v>
          </cell>
        </row>
        <row r="257">
          <cell r="X257">
            <v>0</v>
          </cell>
        </row>
        <row r="258">
          <cell r="X258">
            <v>0</v>
          </cell>
        </row>
        <row r="259">
          <cell r="X259">
            <v>0</v>
          </cell>
        </row>
        <row r="260">
          <cell r="X260">
            <v>0</v>
          </cell>
        </row>
        <row r="261">
          <cell r="X261">
            <v>0</v>
          </cell>
        </row>
        <row r="262">
          <cell r="X262">
            <v>0</v>
          </cell>
        </row>
        <row r="263">
          <cell r="X263">
            <v>0</v>
          </cell>
        </row>
        <row r="264">
          <cell r="X264">
            <v>0</v>
          </cell>
        </row>
        <row r="265">
          <cell r="X265">
            <v>0</v>
          </cell>
        </row>
        <row r="266">
          <cell r="X266">
            <v>0</v>
          </cell>
        </row>
        <row r="267">
          <cell r="X267">
            <v>0</v>
          </cell>
        </row>
        <row r="268">
          <cell r="X268">
            <v>0</v>
          </cell>
        </row>
        <row r="269">
          <cell r="X269">
            <v>0</v>
          </cell>
        </row>
        <row r="270">
          <cell r="X270">
            <v>0</v>
          </cell>
        </row>
        <row r="271">
          <cell r="X271">
            <v>0</v>
          </cell>
        </row>
        <row r="272">
          <cell r="X272">
            <v>0</v>
          </cell>
        </row>
        <row r="273">
          <cell r="X273">
            <v>0</v>
          </cell>
        </row>
        <row r="274">
          <cell r="X274">
            <v>0</v>
          </cell>
        </row>
        <row r="275">
          <cell r="X275">
            <v>0</v>
          </cell>
        </row>
        <row r="276">
          <cell r="X276">
            <v>0</v>
          </cell>
        </row>
        <row r="277">
          <cell r="X277">
            <v>0</v>
          </cell>
        </row>
        <row r="278">
          <cell r="X278">
            <v>0</v>
          </cell>
        </row>
        <row r="279">
          <cell r="X279">
            <v>0</v>
          </cell>
        </row>
        <row r="280">
          <cell r="X280">
            <v>0</v>
          </cell>
        </row>
        <row r="281">
          <cell r="X281">
            <v>0</v>
          </cell>
        </row>
        <row r="282">
          <cell r="X282">
            <v>0</v>
          </cell>
        </row>
        <row r="283">
          <cell r="X283">
            <v>0</v>
          </cell>
        </row>
        <row r="284">
          <cell r="X284">
            <v>0</v>
          </cell>
        </row>
        <row r="285">
          <cell r="X285">
            <v>0</v>
          </cell>
        </row>
        <row r="286">
          <cell r="X286">
            <v>0</v>
          </cell>
        </row>
        <row r="287">
          <cell r="X287">
            <v>0</v>
          </cell>
        </row>
        <row r="288">
          <cell r="X288">
            <v>0</v>
          </cell>
        </row>
        <row r="289">
          <cell r="X289">
            <v>0</v>
          </cell>
        </row>
        <row r="290">
          <cell r="X290">
            <v>0</v>
          </cell>
        </row>
        <row r="291">
          <cell r="X291">
            <v>0</v>
          </cell>
        </row>
        <row r="292">
          <cell r="X292">
            <v>0</v>
          </cell>
        </row>
        <row r="293">
          <cell r="X293">
            <v>0</v>
          </cell>
        </row>
        <row r="294">
          <cell r="X294">
            <v>0</v>
          </cell>
        </row>
        <row r="295">
          <cell r="X295">
            <v>0</v>
          </cell>
        </row>
        <row r="296">
          <cell r="X296">
            <v>0</v>
          </cell>
        </row>
        <row r="297">
          <cell r="X297">
            <v>0</v>
          </cell>
        </row>
        <row r="298">
          <cell r="X298">
            <v>0</v>
          </cell>
        </row>
        <row r="299">
          <cell r="X299">
            <v>0</v>
          </cell>
        </row>
        <row r="300">
          <cell r="X300">
            <v>0</v>
          </cell>
        </row>
        <row r="301">
          <cell r="X301">
            <v>0</v>
          </cell>
        </row>
        <row r="302">
          <cell r="X302">
            <v>0</v>
          </cell>
        </row>
        <row r="303">
          <cell r="X303">
            <v>0</v>
          </cell>
        </row>
        <row r="304">
          <cell r="X304">
            <v>0</v>
          </cell>
        </row>
        <row r="305">
          <cell r="X305">
            <v>0</v>
          </cell>
        </row>
        <row r="306">
          <cell r="X306">
            <v>0</v>
          </cell>
        </row>
        <row r="307">
          <cell r="X307">
            <v>0</v>
          </cell>
        </row>
        <row r="308">
          <cell r="X308">
            <v>0</v>
          </cell>
        </row>
        <row r="309">
          <cell r="X309">
            <v>0</v>
          </cell>
        </row>
        <row r="310">
          <cell r="X310">
            <v>0</v>
          </cell>
        </row>
        <row r="311">
          <cell r="X311">
            <v>0</v>
          </cell>
        </row>
        <row r="312">
          <cell r="X312">
            <v>0</v>
          </cell>
        </row>
        <row r="313">
          <cell r="X313">
            <v>0</v>
          </cell>
        </row>
        <row r="314">
          <cell r="X314">
            <v>0</v>
          </cell>
        </row>
        <row r="315">
          <cell r="X315">
            <v>0</v>
          </cell>
        </row>
        <row r="316">
          <cell r="X316">
            <v>0</v>
          </cell>
        </row>
        <row r="317">
          <cell r="X317">
            <v>0</v>
          </cell>
        </row>
        <row r="318">
          <cell r="X318">
            <v>0</v>
          </cell>
        </row>
        <row r="319">
          <cell r="X319">
            <v>0</v>
          </cell>
        </row>
        <row r="320">
          <cell r="X320">
            <v>0</v>
          </cell>
        </row>
        <row r="321">
          <cell r="X321">
            <v>0</v>
          </cell>
        </row>
        <row r="322">
          <cell r="X322">
            <v>0</v>
          </cell>
        </row>
        <row r="323">
          <cell r="X323">
            <v>0</v>
          </cell>
        </row>
        <row r="324">
          <cell r="X324">
            <v>0</v>
          </cell>
        </row>
        <row r="325">
          <cell r="X325">
            <v>0</v>
          </cell>
        </row>
        <row r="326">
          <cell r="X326">
            <v>0</v>
          </cell>
        </row>
        <row r="327">
          <cell r="X327">
            <v>0</v>
          </cell>
        </row>
        <row r="328">
          <cell r="X328">
            <v>0</v>
          </cell>
        </row>
        <row r="329">
          <cell r="X329">
            <v>0</v>
          </cell>
        </row>
        <row r="330">
          <cell r="X330">
            <v>0</v>
          </cell>
        </row>
        <row r="331">
          <cell r="X331">
            <v>0</v>
          </cell>
        </row>
        <row r="332">
          <cell r="X332">
            <v>0</v>
          </cell>
        </row>
      </sheetData>
      <sheetData sheetId="7">
        <row r="10">
          <cell r="X10">
            <v>0</v>
          </cell>
        </row>
        <row r="11">
          <cell r="X11">
            <v>0</v>
          </cell>
        </row>
        <row r="12">
          <cell r="X12">
            <v>0</v>
          </cell>
        </row>
        <row r="13">
          <cell r="X13">
            <v>0</v>
          </cell>
        </row>
        <row r="14">
          <cell r="X14">
            <v>0</v>
          </cell>
        </row>
        <row r="15">
          <cell r="X15">
            <v>0</v>
          </cell>
        </row>
        <row r="16">
          <cell r="X16">
            <v>0</v>
          </cell>
        </row>
        <row r="17">
          <cell r="X17">
            <v>0</v>
          </cell>
        </row>
        <row r="18">
          <cell r="X18">
            <v>0</v>
          </cell>
        </row>
        <row r="19">
          <cell r="X19">
            <v>56.64</v>
          </cell>
        </row>
        <row r="20">
          <cell r="X20">
            <v>33</v>
          </cell>
        </row>
        <row r="21">
          <cell r="X21">
            <v>0</v>
          </cell>
        </row>
        <row r="22">
          <cell r="X22">
            <v>0</v>
          </cell>
        </row>
        <row r="23">
          <cell r="X23">
            <v>0</v>
          </cell>
        </row>
        <row r="24">
          <cell r="X24">
            <v>0</v>
          </cell>
        </row>
        <row r="25">
          <cell r="X25">
            <v>0</v>
          </cell>
        </row>
        <row r="26">
          <cell r="X26">
            <v>0</v>
          </cell>
        </row>
        <row r="27">
          <cell r="X27">
            <v>0</v>
          </cell>
        </row>
        <row r="28">
          <cell r="X28">
            <v>0</v>
          </cell>
        </row>
        <row r="29">
          <cell r="X29">
            <v>0</v>
          </cell>
        </row>
        <row r="30">
          <cell r="X30">
            <v>0</v>
          </cell>
        </row>
        <row r="31">
          <cell r="X31">
            <v>0</v>
          </cell>
        </row>
        <row r="32">
          <cell r="X32">
            <v>0</v>
          </cell>
        </row>
        <row r="33">
          <cell r="X33">
            <v>0</v>
          </cell>
        </row>
        <row r="34">
          <cell r="X34">
            <v>0</v>
          </cell>
        </row>
        <row r="35">
          <cell r="X35">
            <v>0</v>
          </cell>
        </row>
        <row r="36">
          <cell r="X36">
            <v>0</v>
          </cell>
        </row>
        <row r="37">
          <cell r="X37">
            <v>0</v>
          </cell>
        </row>
        <row r="38">
          <cell r="X38">
            <v>0</v>
          </cell>
        </row>
        <row r="39">
          <cell r="X39">
            <v>195.88</v>
          </cell>
        </row>
        <row r="40">
          <cell r="X40">
            <v>14.76</v>
          </cell>
        </row>
        <row r="41">
          <cell r="X41">
            <v>0</v>
          </cell>
        </row>
        <row r="42">
          <cell r="X42">
            <v>0</v>
          </cell>
        </row>
        <row r="43">
          <cell r="X43">
            <v>0</v>
          </cell>
        </row>
        <row r="44">
          <cell r="X44">
            <v>0</v>
          </cell>
        </row>
        <row r="45">
          <cell r="X45">
            <v>0</v>
          </cell>
        </row>
        <row r="46">
          <cell r="X46">
            <v>0</v>
          </cell>
        </row>
        <row r="47">
          <cell r="X47">
            <v>0</v>
          </cell>
        </row>
        <row r="48">
          <cell r="X48">
            <v>0</v>
          </cell>
        </row>
        <row r="49">
          <cell r="X49">
            <v>0</v>
          </cell>
        </row>
        <row r="50">
          <cell r="X50">
            <v>0</v>
          </cell>
        </row>
        <row r="51">
          <cell r="X51">
            <v>0</v>
          </cell>
        </row>
        <row r="52">
          <cell r="X52">
            <v>0</v>
          </cell>
        </row>
        <row r="53">
          <cell r="X53">
            <v>0</v>
          </cell>
        </row>
        <row r="54">
          <cell r="X54">
            <v>0</v>
          </cell>
        </row>
        <row r="55">
          <cell r="X55">
            <v>0</v>
          </cell>
        </row>
        <row r="56">
          <cell r="X56">
            <v>0</v>
          </cell>
        </row>
        <row r="57">
          <cell r="X57">
            <v>0</v>
          </cell>
        </row>
        <row r="58">
          <cell r="X58">
            <v>0</v>
          </cell>
        </row>
        <row r="59">
          <cell r="X59">
            <v>0</v>
          </cell>
        </row>
        <row r="60">
          <cell r="X60">
            <v>1609.4</v>
          </cell>
        </row>
        <row r="61">
          <cell r="X61">
            <v>0</v>
          </cell>
        </row>
        <row r="62">
          <cell r="X62">
            <v>0</v>
          </cell>
        </row>
        <row r="63">
          <cell r="X63">
            <v>0</v>
          </cell>
        </row>
        <row r="64">
          <cell r="X64">
            <v>0</v>
          </cell>
        </row>
        <row r="65">
          <cell r="X65">
            <v>0</v>
          </cell>
        </row>
        <row r="66">
          <cell r="X66">
            <v>0</v>
          </cell>
        </row>
        <row r="67">
          <cell r="X67">
            <v>0</v>
          </cell>
        </row>
        <row r="68">
          <cell r="X68">
            <v>0</v>
          </cell>
        </row>
        <row r="69">
          <cell r="X69">
            <v>0</v>
          </cell>
        </row>
        <row r="70">
          <cell r="X70">
            <v>0</v>
          </cell>
        </row>
        <row r="71">
          <cell r="X71">
            <v>0</v>
          </cell>
        </row>
        <row r="72">
          <cell r="X72">
            <v>0</v>
          </cell>
        </row>
        <row r="73">
          <cell r="X73">
            <v>0</v>
          </cell>
        </row>
        <row r="74">
          <cell r="X74">
            <v>0</v>
          </cell>
        </row>
        <row r="75">
          <cell r="X75">
            <v>0</v>
          </cell>
        </row>
        <row r="76">
          <cell r="X76">
            <v>0</v>
          </cell>
        </row>
        <row r="77">
          <cell r="X77">
            <v>0</v>
          </cell>
        </row>
        <row r="78">
          <cell r="X78">
            <v>0</v>
          </cell>
        </row>
        <row r="79">
          <cell r="X79">
            <v>0</v>
          </cell>
        </row>
        <row r="80">
          <cell r="X80">
            <v>44.01</v>
          </cell>
        </row>
        <row r="81">
          <cell r="X81">
            <v>57.99</v>
          </cell>
        </row>
        <row r="82">
          <cell r="X82">
            <v>0</v>
          </cell>
        </row>
        <row r="83">
          <cell r="X83">
            <v>0</v>
          </cell>
        </row>
        <row r="84">
          <cell r="X84">
            <v>83.04</v>
          </cell>
        </row>
        <row r="85">
          <cell r="X85">
            <v>0</v>
          </cell>
        </row>
        <row r="86">
          <cell r="X86">
            <v>0</v>
          </cell>
        </row>
        <row r="87">
          <cell r="X87">
            <v>0</v>
          </cell>
        </row>
        <row r="88">
          <cell r="X88">
            <v>35.090000000000003</v>
          </cell>
        </row>
        <row r="89">
          <cell r="X89">
            <v>0</v>
          </cell>
        </row>
        <row r="90">
          <cell r="X90">
            <v>0</v>
          </cell>
        </row>
        <row r="91">
          <cell r="X91">
            <v>0</v>
          </cell>
        </row>
        <row r="92">
          <cell r="X92">
            <v>0</v>
          </cell>
        </row>
        <row r="93">
          <cell r="X93">
            <v>0</v>
          </cell>
        </row>
        <row r="94">
          <cell r="X94">
            <v>0</v>
          </cell>
        </row>
        <row r="95">
          <cell r="X95">
            <v>0</v>
          </cell>
        </row>
        <row r="96">
          <cell r="X96">
            <v>0</v>
          </cell>
        </row>
        <row r="97">
          <cell r="X97">
            <v>0</v>
          </cell>
        </row>
        <row r="98">
          <cell r="X98">
            <v>0</v>
          </cell>
        </row>
        <row r="99">
          <cell r="X99">
            <v>0</v>
          </cell>
        </row>
        <row r="100">
          <cell r="X100">
            <v>0</v>
          </cell>
        </row>
        <row r="101">
          <cell r="X101">
            <v>0</v>
          </cell>
        </row>
        <row r="102">
          <cell r="X102">
            <v>0</v>
          </cell>
        </row>
        <row r="103">
          <cell r="X103">
            <v>0</v>
          </cell>
        </row>
        <row r="104">
          <cell r="X104">
            <v>0</v>
          </cell>
        </row>
        <row r="105">
          <cell r="X105">
            <v>0</v>
          </cell>
        </row>
        <row r="106">
          <cell r="X106">
            <v>0</v>
          </cell>
        </row>
        <row r="107">
          <cell r="X107">
            <v>0</v>
          </cell>
        </row>
        <row r="108">
          <cell r="X108">
            <v>0</v>
          </cell>
        </row>
        <row r="109">
          <cell r="X109">
            <v>0</v>
          </cell>
        </row>
        <row r="110">
          <cell r="X110">
            <v>0</v>
          </cell>
        </row>
        <row r="111">
          <cell r="X111">
            <v>0</v>
          </cell>
        </row>
        <row r="112">
          <cell r="X112">
            <v>45.99</v>
          </cell>
        </row>
        <row r="113">
          <cell r="X113">
            <v>0</v>
          </cell>
        </row>
        <row r="114">
          <cell r="X114">
            <v>0</v>
          </cell>
        </row>
        <row r="115">
          <cell r="X115">
            <v>0</v>
          </cell>
        </row>
        <row r="116">
          <cell r="X116">
            <v>0</v>
          </cell>
        </row>
        <row r="117">
          <cell r="X117">
            <v>0</v>
          </cell>
        </row>
        <row r="118">
          <cell r="X118">
            <v>0</v>
          </cell>
        </row>
        <row r="119">
          <cell r="X119">
            <v>0</v>
          </cell>
        </row>
        <row r="120">
          <cell r="X120">
            <v>0</v>
          </cell>
        </row>
        <row r="121">
          <cell r="X121">
            <v>0</v>
          </cell>
        </row>
        <row r="122">
          <cell r="X122">
            <v>17.901</v>
          </cell>
        </row>
        <row r="123">
          <cell r="X123">
            <v>0</v>
          </cell>
        </row>
        <row r="124">
          <cell r="X124">
            <v>20.65</v>
          </cell>
        </row>
        <row r="125">
          <cell r="X125">
            <v>28</v>
          </cell>
        </row>
        <row r="126">
          <cell r="X126">
            <v>30</v>
          </cell>
        </row>
        <row r="127">
          <cell r="X127">
            <v>12</v>
          </cell>
        </row>
        <row r="128">
          <cell r="X128">
            <v>26</v>
          </cell>
        </row>
        <row r="129">
          <cell r="X129">
            <v>9.18</v>
          </cell>
        </row>
        <row r="130">
          <cell r="X130">
            <v>0</v>
          </cell>
        </row>
        <row r="131">
          <cell r="X131">
            <v>0</v>
          </cell>
        </row>
        <row r="132">
          <cell r="X132">
            <v>0</v>
          </cell>
        </row>
        <row r="133">
          <cell r="X133">
            <v>9</v>
          </cell>
        </row>
        <row r="134">
          <cell r="X134">
            <v>0</v>
          </cell>
        </row>
        <row r="135">
          <cell r="X135">
            <v>0</v>
          </cell>
        </row>
        <row r="136">
          <cell r="X136">
            <v>0</v>
          </cell>
        </row>
        <row r="137">
          <cell r="X137">
            <v>0</v>
          </cell>
        </row>
        <row r="138">
          <cell r="X138">
            <v>0</v>
          </cell>
        </row>
        <row r="139">
          <cell r="X139">
            <v>0</v>
          </cell>
        </row>
        <row r="140">
          <cell r="X140">
            <v>10.62</v>
          </cell>
        </row>
        <row r="141">
          <cell r="X141">
            <v>12.39</v>
          </cell>
        </row>
        <row r="142">
          <cell r="X142">
            <v>9.44</v>
          </cell>
        </row>
        <row r="143">
          <cell r="X143">
            <v>7.55</v>
          </cell>
        </row>
        <row r="144">
          <cell r="X144">
            <v>0</v>
          </cell>
        </row>
        <row r="145">
          <cell r="X145">
            <v>0</v>
          </cell>
        </row>
        <row r="146">
          <cell r="X146">
            <v>0</v>
          </cell>
        </row>
        <row r="147">
          <cell r="X147">
            <v>0</v>
          </cell>
        </row>
        <row r="148">
          <cell r="X148">
            <v>0</v>
          </cell>
        </row>
        <row r="149">
          <cell r="X149">
            <v>0</v>
          </cell>
        </row>
        <row r="150">
          <cell r="X150">
            <v>0</v>
          </cell>
        </row>
        <row r="151">
          <cell r="X151">
            <v>0</v>
          </cell>
        </row>
        <row r="152">
          <cell r="X152">
            <v>0</v>
          </cell>
        </row>
        <row r="153">
          <cell r="X153">
            <v>8</v>
          </cell>
        </row>
        <row r="154">
          <cell r="X154">
            <v>0</v>
          </cell>
        </row>
        <row r="155">
          <cell r="X155">
            <v>0</v>
          </cell>
        </row>
        <row r="156">
          <cell r="X156">
            <v>0</v>
          </cell>
        </row>
        <row r="157">
          <cell r="X157">
            <v>0</v>
          </cell>
        </row>
        <row r="158">
          <cell r="X158">
            <v>0</v>
          </cell>
        </row>
        <row r="159">
          <cell r="X159">
            <v>0</v>
          </cell>
        </row>
        <row r="160">
          <cell r="X160">
            <v>0</v>
          </cell>
        </row>
        <row r="161">
          <cell r="X161">
            <v>0</v>
          </cell>
        </row>
        <row r="162">
          <cell r="X162">
            <v>0</v>
          </cell>
        </row>
        <row r="163">
          <cell r="X163">
            <v>0</v>
          </cell>
        </row>
        <row r="164">
          <cell r="X164">
            <v>0</v>
          </cell>
        </row>
        <row r="165">
          <cell r="X165">
            <v>0</v>
          </cell>
        </row>
        <row r="166">
          <cell r="X166">
            <v>0</v>
          </cell>
        </row>
        <row r="167">
          <cell r="X167">
            <v>0</v>
          </cell>
        </row>
        <row r="168">
          <cell r="X168">
            <v>0</v>
          </cell>
        </row>
        <row r="169">
          <cell r="X169">
            <v>14000</v>
          </cell>
        </row>
        <row r="170">
          <cell r="X170">
            <v>0</v>
          </cell>
        </row>
        <row r="171">
          <cell r="X171">
            <v>0</v>
          </cell>
        </row>
        <row r="172">
          <cell r="X172">
            <v>10000</v>
          </cell>
        </row>
        <row r="173">
          <cell r="X173">
            <v>0</v>
          </cell>
        </row>
        <row r="174">
          <cell r="X174">
            <v>500</v>
          </cell>
        </row>
        <row r="175">
          <cell r="X175">
            <v>840.16</v>
          </cell>
        </row>
        <row r="176">
          <cell r="X176">
            <v>65000</v>
          </cell>
        </row>
        <row r="177">
          <cell r="X177">
            <v>0</v>
          </cell>
        </row>
        <row r="178">
          <cell r="X178">
            <v>0</v>
          </cell>
        </row>
        <row r="179">
          <cell r="X179">
            <v>0</v>
          </cell>
        </row>
        <row r="180">
          <cell r="X180">
            <v>0</v>
          </cell>
        </row>
        <row r="181">
          <cell r="X181">
            <v>0</v>
          </cell>
        </row>
        <row r="182">
          <cell r="X182">
            <v>0</v>
          </cell>
        </row>
        <row r="183">
          <cell r="X183">
            <v>0</v>
          </cell>
        </row>
        <row r="184">
          <cell r="X184">
            <v>0</v>
          </cell>
        </row>
        <row r="185">
          <cell r="X185">
            <v>0</v>
          </cell>
        </row>
        <row r="186">
          <cell r="X186">
            <v>0</v>
          </cell>
        </row>
        <row r="187">
          <cell r="X187">
            <v>0</v>
          </cell>
        </row>
        <row r="188">
          <cell r="X188">
            <v>0</v>
          </cell>
        </row>
        <row r="189">
          <cell r="X189">
            <v>0</v>
          </cell>
        </row>
        <row r="190">
          <cell r="X190">
            <v>0</v>
          </cell>
        </row>
        <row r="191">
          <cell r="X191">
            <v>0</v>
          </cell>
        </row>
        <row r="192">
          <cell r="X192">
            <v>0</v>
          </cell>
        </row>
        <row r="193">
          <cell r="X193">
            <v>0</v>
          </cell>
        </row>
        <row r="194">
          <cell r="X194">
            <v>0</v>
          </cell>
        </row>
        <row r="195">
          <cell r="X195">
            <v>0</v>
          </cell>
        </row>
        <row r="196">
          <cell r="X196">
            <v>0</v>
          </cell>
        </row>
        <row r="197">
          <cell r="X197">
            <v>0</v>
          </cell>
        </row>
        <row r="198">
          <cell r="X198">
            <v>0</v>
          </cell>
        </row>
        <row r="199">
          <cell r="X199">
            <v>0</v>
          </cell>
        </row>
        <row r="200">
          <cell r="X200">
            <v>0</v>
          </cell>
        </row>
        <row r="201">
          <cell r="X201">
            <v>0</v>
          </cell>
        </row>
        <row r="202">
          <cell r="X202">
            <v>0</v>
          </cell>
        </row>
        <row r="203">
          <cell r="X203">
            <v>0</v>
          </cell>
        </row>
        <row r="204">
          <cell r="X204">
            <v>0</v>
          </cell>
        </row>
        <row r="205">
          <cell r="X205">
            <v>0</v>
          </cell>
        </row>
        <row r="206">
          <cell r="X206">
            <v>0</v>
          </cell>
        </row>
        <row r="207">
          <cell r="X207">
            <v>0</v>
          </cell>
        </row>
        <row r="208">
          <cell r="X208">
            <v>0</v>
          </cell>
        </row>
        <row r="209">
          <cell r="X209">
            <v>0</v>
          </cell>
        </row>
        <row r="210">
          <cell r="X210">
            <v>0</v>
          </cell>
        </row>
        <row r="211">
          <cell r="X211">
            <v>0</v>
          </cell>
        </row>
        <row r="212">
          <cell r="X212">
            <v>0</v>
          </cell>
        </row>
        <row r="213">
          <cell r="X213">
            <v>0</v>
          </cell>
        </row>
        <row r="214">
          <cell r="X214">
            <v>0</v>
          </cell>
        </row>
        <row r="215">
          <cell r="X215">
            <v>0</v>
          </cell>
        </row>
        <row r="216">
          <cell r="X216">
            <v>0</v>
          </cell>
        </row>
        <row r="217">
          <cell r="X217">
            <v>0</v>
          </cell>
        </row>
        <row r="218">
          <cell r="X218">
            <v>0</v>
          </cell>
        </row>
        <row r="219">
          <cell r="X219">
            <v>0</v>
          </cell>
        </row>
        <row r="220">
          <cell r="X220">
            <v>0</v>
          </cell>
        </row>
        <row r="221">
          <cell r="X221">
            <v>0</v>
          </cell>
        </row>
        <row r="222">
          <cell r="X222">
            <v>0</v>
          </cell>
        </row>
        <row r="223">
          <cell r="X223">
            <v>0</v>
          </cell>
        </row>
        <row r="224">
          <cell r="X224">
            <v>0</v>
          </cell>
        </row>
        <row r="225">
          <cell r="X225">
            <v>0</v>
          </cell>
        </row>
        <row r="226">
          <cell r="X226">
            <v>0</v>
          </cell>
        </row>
        <row r="227">
          <cell r="X227">
            <v>0</v>
          </cell>
        </row>
        <row r="228">
          <cell r="X228">
            <v>0</v>
          </cell>
        </row>
        <row r="229">
          <cell r="X229">
            <v>0</v>
          </cell>
        </row>
        <row r="230">
          <cell r="X230">
            <v>0</v>
          </cell>
        </row>
        <row r="231">
          <cell r="X231">
            <v>0</v>
          </cell>
        </row>
        <row r="232">
          <cell r="X232">
            <v>0</v>
          </cell>
        </row>
        <row r="233">
          <cell r="X233">
            <v>0</v>
          </cell>
        </row>
        <row r="234">
          <cell r="X234">
            <v>0</v>
          </cell>
        </row>
        <row r="235">
          <cell r="X235">
            <v>0</v>
          </cell>
        </row>
        <row r="236">
          <cell r="X236">
            <v>0</v>
          </cell>
        </row>
        <row r="237">
          <cell r="X237">
            <v>0</v>
          </cell>
        </row>
        <row r="238">
          <cell r="X238">
            <v>0</v>
          </cell>
        </row>
        <row r="239">
          <cell r="X239">
            <v>0</v>
          </cell>
        </row>
        <row r="240">
          <cell r="X240">
            <v>0</v>
          </cell>
        </row>
        <row r="241">
          <cell r="X241">
            <v>0</v>
          </cell>
        </row>
        <row r="242">
          <cell r="X242">
            <v>0</v>
          </cell>
        </row>
        <row r="243">
          <cell r="X243">
            <v>0</v>
          </cell>
        </row>
        <row r="244">
          <cell r="X244">
            <v>0</v>
          </cell>
        </row>
        <row r="245">
          <cell r="X245">
            <v>0</v>
          </cell>
        </row>
        <row r="246">
          <cell r="X246">
            <v>0</v>
          </cell>
        </row>
        <row r="247">
          <cell r="X247">
            <v>0</v>
          </cell>
        </row>
        <row r="248">
          <cell r="X248">
            <v>0</v>
          </cell>
        </row>
        <row r="249">
          <cell r="X249">
            <v>0</v>
          </cell>
        </row>
        <row r="250">
          <cell r="X250">
            <v>0</v>
          </cell>
        </row>
        <row r="251">
          <cell r="X251">
            <v>0</v>
          </cell>
        </row>
        <row r="252">
          <cell r="X252">
            <v>0</v>
          </cell>
        </row>
        <row r="253">
          <cell r="X253">
            <v>0</v>
          </cell>
        </row>
        <row r="254">
          <cell r="X254">
            <v>0</v>
          </cell>
        </row>
        <row r="255">
          <cell r="X255">
            <v>0</v>
          </cell>
        </row>
        <row r="256">
          <cell r="X256">
            <v>0</v>
          </cell>
        </row>
        <row r="257">
          <cell r="X257">
            <v>0</v>
          </cell>
        </row>
        <row r="258">
          <cell r="X258">
            <v>0</v>
          </cell>
        </row>
        <row r="259">
          <cell r="X259">
            <v>0</v>
          </cell>
        </row>
        <row r="260">
          <cell r="X260">
            <v>0</v>
          </cell>
        </row>
        <row r="261">
          <cell r="X261">
            <v>0</v>
          </cell>
        </row>
        <row r="262">
          <cell r="X262">
            <v>0</v>
          </cell>
        </row>
        <row r="263">
          <cell r="X263">
            <v>0</v>
          </cell>
        </row>
        <row r="264">
          <cell r="X264">
            <v>0</v>
          </cell>
        </row>
        <row r="265">
          <cell r="X265">
            <v>0</v>
          </cell>
        </row>
        <row r="266">
          <cell r="X266">
            <v>0</v>
          </cell>
        </row>
        <row r="267">
          <cell r="X267">
            <v>0</v>
          </cell>
        </row>
        <row r="268">
          <cell r="X268">
            <v>0</v>
          </cell>
        </row>
        <row r="269">
          <cell r="X269">
            <v>0</v>
          </cell>
        </row>
        <row r="270">
          <cell r="X270">
            <v>0</v>
          </cell>
        </row>
        <row r="271">
          <cell r="X271">
            <v>0</v>
          </cell>
        </row>
        <row r="272">
          <cell r="X272">
            <v>0</v>
          </cell>
        </row>
        <row r="273">
          <cell r="X273">
            <v>0</v>
          </cell>
        </row>
        <row r="274">
          <cell r="X274">
            <v>0</v>
          </cell>
        </row>
        <row r="275">
          <cell r="X275">
            <v>0</v>
          </cell>
        </row>
        <row r="276">
          <cell r="X276">
            <v>0</v>
          </cell>
        </row>
        <row r="277">
          <cell r="X277">
            <v>0</v>
          </cell>
        </row>
        <row r="278">
          <cell r="X278">
            <v>0</v>
          </cell>
        </row>
        <row r="279">
          <cell r="X279">
            <v>0</v>
          </cell>
        </row>
        <row r="280">
          <cell r="X280">
            <v>0</v>
          </cell>
        </row>
        <row r="281">
          <cell r="X281">
            <v>0</v>
          </cell>
        </row>
        <row r="282">
          <cell r="X282">
            <v>0</v>
          </cell>
        </row>
        <row r="283">
          <cell r="X283">
            <v>0</v>
          </cell>
        </row>
        <row r="284">
          <cell r="X284">
            <v>0</v>
          </cell>
        </row>
        <row r="285">
          <cell r="X285">
            <v>0</v>
          </cell>
        </row>
        <row r="286">
          <cell r="X286">
            <v>0</v>
          </cell>
        </row>
        <row r="287">
          <cell r="X287">
            <v>0</v>
          </cell>
        </row>
        <row r="288">
          <cell r="X288">
            <v>0</v>
          </cell>
        </row>
        <row r="289">
          <cell r="X289">
            <v>0</v>
          </cell>
        </row>
        <row r="290">
          <cell r="X290">
            <v>0</v>
          </cell>
        </row>
        <row r="291">
          <cell r="X291">
            <v>0</v>
          </cell>
        </row>
        <row r="292">
          <cell r="X292">
            <v>0</v>
          </cell>
        </row>
        <row r="293">
          <cell r="X293">
            <v>0</v>
          </cell>
        </row>
        <row r="294">
          <cell r="X294">
            <v>0</v>
          </cell>
        </row>
        <row r="295">
          <cell r="X295">
            <v>0</v>
          </cell>
        </row>
        <row r="296">
          <cell r="X296">
            <v>0</v>
          </cell>
        </row>
        <row r="297">
          <cell r="X297">
            <v>0</v>
          </cell>
        </row>
        <row r="298">
          <cell r="X298">
            <v>0</v>
          </cell>
        </row>
        <row r="299">
          <cell r="X299">
            <v>0</v>
          </cell>
        </row>
        <row r="300">
          <cell r="X300">
            <v>0</v>
          </cell>
        </row>
        <row r="301">
          <cell r="X301">
            <v>0</v>
          </cell>
        </row>
        <row r="302">
          <cell r="X302">
            <v>0</v>
          </cell>
        </row>
        <row r="303">
          <cell r="X303">
            <v>0</v>
          </cell>
        </row>
        <row r="304">
          <cell r="X304">
            <v>0</v>
          </cell>
        </row>
        <row r="305">
          <cell r="X305">
            <v>0</v>
          </cell>
        </row>
        <row r="306">
          <cell r="X306">
            <v>0</v>
          </cell>
        </row>
        <row r="307">
          <cell r="X307">
            <v>0</v>
          </cell>
        </row>
        <row r="308">
          <cell r="X308">
            <v>0</v>
          </cell>
        </row>
        <row r="309">
          <cell r="X309">
            <v>0</v>
          </cell>
        </row>
        <row r="310">
          <cell r="X310">
            <v>0</v>
          </cell>
        </row>
        <row r="311">
          <cell r="X311">
            <v>0</v>
          </cell>
        </row>
        <row r="312">
          <cell r="X312">
            <v>0</v>
          </cell>
        </row>
        <row r="313">
          <cell r="X313">
            <v>0</v>
          </cell>
        </row>
        <row r="314">
          <cell r="X314">
            <v>0</v>
          </cell>
        </row>
        <row r="315">
          <cell r="X315">
            <v>0</v>
          </cell>
        </row>
        <row r="316">
          <cell r="X316">
            <v>0</v>
          </cell>
        </row>
        <row r="317">
          <cell r="X317">
            <v>0</v>
          </cell>
        </row>
        <row r="318">
          <cell r="X318">
            <v>0</v>
          </cell>
        </row>
        <row r="319">
          <cell r="X319">
            <v>0</v>
          </cell>
        </row>
        <row r="320">
          <cell r="X320">
            <v>0</v>
          </cell>
        </row>
        <row r="321">
          <cell r="X321">
            <v>0</v>
          </cell>
        </row>
        <row r="322">
          <cell r="X322">
            <v>0</v>
          </cell>
        </row>
        <row r="323">
          <cell r="X323">
            <v>0</v>
          </cell>
        </row>
        <row r="324">
          <cell r="X324">
            <v>0</v>
          </cell>
        </row>
        <row r="325">
          <cell r="X325">
            <v>0</v>
          </cell>
        </row>
        <row r="326">
          <cell r="X326">
            <v>0</v>
          </cell>
        </row>
        <row r="327">
          <cell r="X327">
            <v>0</v>
          </cell>
        </row>
        <row r="328">
          <cell r="X328">
            <v>0</v>
          </cell>
        </row>
        <row r="329">
          <cell r="X329">
            <v>0</v>
          </cell>
        </row>
        <row r="330">
          <cell r="X330">
            <v>0</v>
          </cell>
        </row>
        <row r="331">
          <cell r="X331">
            <v>0</v>
          </cell>
        </row>
        <row r="332">
          <cell r="X332">
            <v>0</v>
          </cell>
        </row>
      </sheetData>
      <sheetData sheetId="8"/>
      <sheetData sheetId="9"/>
      <sheetData sheetId="10">
        <row r="10">
          <cell r="AH10">
            <v>642267.21250749112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ACC"/>
      <sheetName val="Informacion "/>
      <sheetName val="UNSPSC"/>
      <sheetName val="ProcedureTemplate"/>
      <sheetName val="TABLAS DE ALIMENTACION"/>
      <sheetName val="POA "/>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POA "/>
      <sheetName val="TABLAS DE ALIMENTACION"/>
      <sheetName val="COLABORADORES"/>
      <sheetName val="PACC OPERATIVA"/>
      <sheetName val="PACC POA I.1"/>
      <sheetName val="PACC POA I.2"/>
      <sheetName val="PACC POA I.3"/>
      <sheetName val="PACC POA I.4"/>
      <sheetName val="PACC POA I.5"/>
      <sheetName val="PACC POA I.6"/>
      <sheetName val="PACC POA I.7"/>
      <sheetName val="PACC POA I.8"/>
      <sheetName val="PACC POA I.9"/>
      <sheetName val="PACC POA I.10"/>
      <sheetName val="REQUISICION DE PERSONAL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POA "/>
      <sheetName val="TABLAS DE ALIMENTACION"/>
      <sheetName val="COLABORADORES"/>
      <sheetName val="PACC OPERATIVA"/>
      <sheetName val="PACC OPERATIVA REV"/>
      <sheetName val="PACC POA I.1"/>
      <sheetName val="PACC POA I.2"/>
      <sheetName val="PACC POA I.3"/>
      <sheetName val="PACC POA I.4"/>
      <sheetName val="PACC POA I.5"/>
      <sheetName val="PACC POA I.6"/>
      <sheetName val="REQUISICION DE PERSONAL "/>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ow r="18">
          <cell r="AF18">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POA "/>
      <sheetName val="TABLAS DE ALIMENTACION"/>
      <sheetName val="COLABORADORES"/>
      <sheetName val="PACC OPERATIVA"/>
      <sheetName val="PACC OPERATIVA REV"/>
      <sheetName val="PACC POA I.1"/>
      <sheetName val="PACC POA I.2"/>
      <sheetName val="PACC POA I.3"/>
      <sheetName val="PACC POA I.4"/>
      <sheetName val="PACC POA I.5"/>
      <sheetName val="PACC POA I.6"/>
      <sheetName val="PACC POA I.7"/>
      <sheetName val="PACC POA I.8"/>
      <sheetName val="PACC POA I.9"/>
      <sheetName val="PACC POA I.10"/>
      <sheetName val="REQUISICION DE PERSONAL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ACC"/>
      <sheetName val="Informacion "/>
      <sheetName val="UNSPSC"/>
      <sheetName val="ProcedureTemplate"/>
      <sheetName val="TABLAS DE ALIMENTACION"/>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POA "/>
      <sheetName val="TABLAS DE ALIMENTACION"/>
      <sheetName val="COLABORADORES"/>
      <sheetName val="PACC OPERATIVA"/>
      <sheetName val="PACC OPERATIVA REV"/>
      <sheetName val="PACC POA I.1"/>
      <sheetName val="PACC POA I.2"/>
      <sheetName val="PACC POA I.3"/>
      <sheetName val="PACC POA I.4"/>
      <sheetName val="PACC POA I.5"/>
      <sheetName val="PACC POA I.6"/>
      <sheetName val="PACC POA I.7"/>
      <sheetName val="PACC POA I.8"/>
      <sheetName val="PACC POA I.9"/>
      <sheetName val="PACC POA I.10"/>
      <sheetName val="REQUISICION DE PERSONAL "/>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ow r="335">
          <cell r="V335">
            <v>8</v>
          </cell>
        </row>
      </sheetData>
      <sheetData sheetId="11">
        <row r="10">
          <cell r="V10">
            <v>5</v>
          </cell>
        </row>
        <row r="68">
          <cell r="V68">
            <v>400</v>
          </cell>
        </row>
        <row r="70">
          <cell r="V70">
            <v>500</v>
          </cell>
        </row>
        <row r="80">
          <cell r="V80">
            <v>11</v>
          </cell>
        </row>
        <row r="123">
          <cell r="V123">
            <v>11</v>
          </cell>
        </row>
        <row r="128">
          <cell r="V128">
            <v>12</v>
          </cell>
        </row>
        <row r="133">
          <cell r="V133">
            <v>12</v>
          </cell>
        </row>
        <row r="342">
          <cell r="V342">
            <v>50</v>
          </cell>
        </row>
        <row r="346">
          <cell r="V346">
            <v>1</v>
          </cell>
        </row>
        <row r="347">
          <cell r="V347">
            <v>1</v>
          </cell>
        </row>
        <row r="348">
          <cell r="V348">
            <v>1</v>
          </cell>
        </row>
        <row r="351">
          <cell r="V351">
            <v>1</v>
          </cell>
        </row>
        <row r="352">
          <cell r="V352">
            <v>100</v>
          </cell>
        </row>
        <row r="353">
          <cell r="V353">
            <v>10</v>
          </cell>
        </row>
      </sheetData>
      <sheetData sheetId="12" refreshError="1"/>
      <sheetData sheetId="13"/>
      <sheetData sheetId="14">
        <row r="237">
          <cell r="V237">
            <v>3</v>
          </cell>
        </row>
        <row r="238">
          <cell r="V238">
            <v>3</v>
          </cell>
        </row>
        <row r="240">
          <cell r="V240">
            <v>3</v>
          </cell>
        </row>
        <row r="241">
          <cell r="V241">
            <v>3</v>
          </cell>
        </row>
        <row r="252">
          <cell r="V252">
            <v>3</v>
          </cell>
        </row>
        <row r="253">
          <cell r="V253">
            <v>3</v>
          </cell>
        </row>
        <row r="254">
          <cell r="V254">
            <v>3</v>
          </cell>
        </row>
        <row r="255">
          <cell r="V255">
            <v>3</v>
          </cell>
        </row>
        <row r="256">
          <cell r="V256">
            <v>3</v>
          </cell>
        </row>
        <row r="259">
          <cell r="V259">
            <v>3</v>
          </cell>
        </row>
        <row r="260">
          <cell r="V260">
            <v>3</v>
          </cell>
        </row>
        <row r="326">
          <cell r="V326">
            <v>3</v>
          </cell>
        </row>
        <row r="355">
          <cell r="V355">
            <v>3</v>
          </cell>
        </row>
      </sheetData>
      <sheetData sheetId="15"/>
      <sheetData sheetId="16">
        <row r="7">
          <cell r="AF7" t="str">
            <v>TOTAL POR CANTIDAD DE MESES DE TRABAJO</v>
          </cell>
        </row>
        <row r="8">
          <cell r="AF8">
            <v>1002.24</v>
          </cell>
        </row>
        <row r="9">
          <cell r="AF9">
            <v>1002.24</v>
          </cell>
        </row>
        <row r="10">
          <cell r="AF10">
            <v>1002.24</v>
          </cell>
        </row>
        <row r="11">
          <cell r="AF11">
            <v>1002.24</v>
          </cell>
        </row>
        <row r="12">
          <cell r="AF12">
            <v>1002.24</v>
          </cell>
        </row>
        <row r="13">
          <cell r="AF13">
            <v>1002.24</v>
          </cell>
        </row>
        <row r="14">
          <cell r="AF14">
            <v>1670.3999999999999</v>
          </cell>
        </row>
        <row r="15">
          <cell r="AF15">
            <v>1670.3999999999999</v>
          </cell>
        </row>
        <row r="27">
          <cell r="AF27" t="str">
            <v>TOTAL POR CANTIDAD DE MESES DE TRABAJO</v>
          </cell>
        </row>
        <row r="29">
          <cell r="AF29">
            <v>1336.32</v>
          </cell>
        </row>
        <row r="31">
          <cell r="AF31">
            <v>668.16</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POA "/>
      <sheetName val="TABLAS DE ALIMENTACION"/>
      <sheetName val="COLABORADORES"/>
      <sheetName val="PACC OPERATIVA"/>
      <sheetName val="PACC OPERATIVA REV"/>
      <sheetName val="PACC POA I.1"/>
      <sheetName val="PACC POA I.2"/>
      <sheetName val="PACC POA I.3"/>
      <sheetName val="PACC POA I.4"/>
      <sheetName val="PACC POA I.5"/>
      <sheetName val="PACC POA I.6"/>
      <sheetName val="PACC POA I.7"/>
      <sheetName val="PACC POA I.8"/>
      <sheetName val="PACC POA I.9"/>
      <sheetName val="PACC POA I.10"/>
      <sheetName val="REQUISICION DE PERSONAL "/>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0">
          <cell r="X10">
            <v>0</v>
          </cell>
        </row>
        <row r="11">
          <cell r="X11">
            <v>0</v>
          </cell>
        </row>
        <row r="12">
          <cell r="X12">
            <v>0</v>
          </cell>
        </row>
        <row r="13">
          <cell r="X13">
            <v>0</v>
          </cell>
        </row>
        <row r="14">
          <cell r="X14">
            <v>0</v>
          </cell>
        </row>
        <row r="15">
          <cell r="X15">
            <v>0</v>
          </cell>
        </row>
        <row r="16">
          <cell r="X16">
            <v>0</v>
          </cell>
        </row>
        <row r="17">
          <cell r="X17">
            <v>0</v>
          </cell>
        </row>
        <row r="18">
          <cell r="X18">
            <v>0</v>
          </cell>
        </row>
        <row r="19">
          <cell r="X19">
            <v>56.64</v>
          </cell>
        </row>
        <row r="20">
          <cell r="X20">
            <v>33</v>
          </cell>
        </row>
        <row r="21">
          <cell r="X21">
            <v>0</v>
          </cell>
        </row>
        <row r="22">
          <cell r="X22">
            <v>0</v>
          </cell>
        </row>
        <row r="23">
          <cell r="X23">
            <v>0</v>
          </cell>
        </row>
        <row r="24">
          <cell r="X24">
            <v>0</v>
          </cell>
        </row>
        <row r="25">
          <cell r="X25">
            <v>0</v>
          </cell>
        </row>
        <row r="26">
          <cell r="X26">
            <v>0</v>
          </cell>
        </row>
        <row r="27">
          <cell r="X27">
            <v>0</v>
          </cell>
        </row>
        <row r="28">
          <cell r="X28">
            <v>0</v>
          </cell>
        </row>
        <row r="29">
          <cell r="X29">
            <v>0</v>
          </cell>
        </row>
        <row r="30">
          <cell r="X30">
            <v>0</v>
          </cell>
        </row>
        <row r="31">
          <cell r="X31">
            <v>0</v>
          </cell>
        </row>
        <row r="32">
          <cell r="X32">
            <v>0</v>
          </cell>
        </row>
        <row r="33">
          <cell r="X33">
            <v>0</v>
          </cell>
        </row>
        <row r="34">
          <cell r="X34">
            <v>0</v>
          </cell>
        </row>
        <row r="35">
          <cell r="X35">
            <v>0</v>
          </cell>
        </row>
        <row r="36">
          <cell r="X36">
            <v>0</v>
          </cell>
        </row>
        <row r="37">
          <cell r="X37">
            <v>0</v>
          </cell>
        </row>
        <row r="38">
          <cell r="X38">
            <v>0</v>
          </cell>
        </row>
        <row r="39">
          <cell r="X39">
            <v>195.88</v>
          </cell>
        </row>
        <row r="40">
          <cell r="X40">
            <v>14.76</v>
          </cell>
        </row>
        <row r="41">
          <cell r="X41">
            <v>0</v>
          </cell>
        </row>
        <row r="42">
          <cell r="X42">
            <v>0</v>
          </cell>
        </row>
        <row r="43">
          <cell r="X43">
            <v>0</v>
          </cell>
        </row>
        <row r="44">
          <cell r="X44">
            <v>0</v>
          </cell>
        </row>
        <row r="45">
          <cell r="X45">
            <v>0</v>
          </cell>
        </row>
        <row r="46">
          <cell r="X46">
            <v>0</v>
          </cell>
        </row>
        <row r="47">
          <cell r="X47">
            <v>0</v>
          </cell>
        </row>
        <row r="48">
          <cell r="X48">
            <v>0</v>
          </cell>
        </row>
        <row r="49">
          <cell r="X49">
            <v>0</v>
          </cell>
        </row>
        <row r="50">
          <cell r="X50">
            <v>0</v>
          </cell>
        </row>
        <row r="51">
          <cell r="X51">
            <v>0</v>
          </cell>
        </row>
        <row r="52">
          <cell r="X52">
            <v>0</v>
          </cell>
        </row>
        <row r="53">
          <cell r="X53">
            <v>0</v>
          </cell>
        </row>
        <row r="54">
          <cell r="X54">
            <v>0</v>
          </cell>
        </row>
        <row r="55">
          <cell r="X55">
            <v>0</v>
          </cell>
        </row>
        <row r="56">
          <cell r="X56">
            <v>0</v>
          </cell>
        </row>
        <row r="57">
          <cell r="X57">
            <v>0</v>
          </cell>
        </row>
        <row r="58">
          <cell r="X58">
            <v>0</v>
          </cell>
        </row>
        <row r="59">
          <cell r="X59">
            <v>0</v>
          </cell>
        </row>
        <row r="60">
          <cell r="X60">
            <v>1609.4</v>
          </cell>
        </row>
        <row r="61">
          <cell r="X61">
            <v>0</v>
          </cell>
        </row>
        <row r="62">
          <cell r="X62">
            <v>0</v>
          </cell>
        </row>
        <row r="63">
          <cell r="X63">
            <v>0</v>
          </cell>
        </row>
        <row r="64">
          <cell r="X64">
            <v>0</v>
          </cell>
        </row>
        <row r="65">
          <cell r="X65">
            <v>0</v>
          </cell>
        </row>
        <row r="66">
          <cell r="X66">
            <v>0</v>
          </cell>
        </row>
        <row r="67">
          <cell r="X67">
            <v>0</v>
          </cell>
        </row>
        <row r="68">
          <cell r="X68">
            <v>0</v>
          </cell>
        </row>
        <row r="69">
          <cell r="X69">
            <v>0</v>
          </cell>
        </row>
        <row r="70">
          <cell r="X70">
            <v>0</v>
          </cell>
        </row>
        <row r="71">
          <cell r="X71">
            <v>0</v>
          </cell>
        </row>
        <row r="72">
          <cell r="X72">
            <v>0</v>
          </cell>
        </row>
        <row r="73">
          <cell r="X73">
            <v>0</v>
          </cell>
        </row>
        <row r="74">
          <cell r="X74">
            <v>0</v>
          </cell>
        </row>
        <row r="75">
          <cell r="X75">
            <v>0</v>
          </cell>
        </row>
        <row r="76">
          <cell r="X76">
            <v>0</v>
          </cell>
        </row>
        <row r="77">
          <cell r="X77">
            <v>0</v>
          </cell>
        </row>
        <row r="78">
          <cell r="X78">
            <v>0</v>
          </cell>
        </row>
        <row r="79">
          <cell r="X79">
            <v>0</v>
          </cell>
        </row>
        <row r="80">
          <cell r="X80">
            <v>44.01</v>
          </cell>
        </row>
        <row r="81">
          <cell r="X81">
            <v>57.99</v>
          </cell>
        </row>
        <row r="82">
          <cell r="X82">
            <v>0</v>
          </cell>
        </row>
        <row r="83">
          <cell r="X83">
            <v>0</v>
          </cell>
        </row>
        <row r="84">
          <cell r="X84">
            <v>83.04</v>
          </cell>
        </row>
        <row r="85">
          <cell r="X85">
            <v>0</v>
          </cell>
        </row>
        <row r="86">
          <cell r="X86">
            <v>0</v>
          </cell>
        </row>
        <row r="87">
          <cell r="X87">
            <v>0</v>
          </cell>
        </row>
        <row r="88">
          <cell r="X88">
            <v>35.090000000000003</v>
          </cell>
        </row>
        <row r="89">
          <cell r="X89">
            <v>0</v>
          </cell>
        </row>
        <row r="90">
          <cell r="X90">
            <v>0</v>
          </cell>
        </row>
        <row r="91">
          <cell r="X91">
            <v>0</v>
          </cell>
        </row>
        <row r="92">
          <cell r="X92">
            <v>0</v>
          </cell>
        </row>
        <row r="93">
          <cell r="X93">
            <v>0</v>
          </cell>
        </row>
        <row r="94">
          <cell r="X94">
            <v>0</v>
          </cell>
        </row>
        <row r="95">
          <cell r="X95">
            <v>0</v>
          </cell>
        </row>
        <row r="96">
          <cell r="X96">
            <v>0</v>
          </cell>
        </row>
        <row r="97">
          <cell r="X97">
            <v>0</v>
          </cell>
        </row>
        <row r="98">
          <cell r="X98">
            <v>0</v>
          </cell>
        </row>
        <row r="99">
          <cell r="X99">
            <v>0</v>
          </cell>
        </row>
        <row r="100">
          <cell r="X100">
            <v>0</v>
          </cell>
        </row>
        <row r="101">
          <cell r="X101">
            <v>0</v>
          </cell>
        </row>
        <row r="102">
          <cell r="X102">
            <v>0</v>
          </cell>
        </row>
        <row r="103">
          <cell r="X103">
            <v>0</v>
          </cell>
        </row>
        <row r="104">
          <cell r="X104">
            <v>0</v>
          </cell>
        </row>
        <row r="105">
          <cell r="X105">
            <v>0</v>
          </cell>
        </row>
        <row r="106">
          <cell r="X106">
            <v>0</v>
          </cell>
        </row>
        <row r="107">
          <cell r="X107">
            <v>0</v>
          </cell>
        </row>
        <row r="108">
          <cell r="X108">
            <v>0</v>
          </cell>
        </row>
        <row r="109">
          <cell r="X109">
            <v>0</v>
          </cell>
        </row>
        <row r="110">
          <cell r="X110">
            <v>0</v>
          </cell>
        </row>
        <row r="111">
          <cell r="X111">
            <v>0</v>
          </cell>
        </row>
        <row r="112">
          <cell r="X112">
            <v>45.99</v>
          </cell>
        </row>
        <row r="113">
          <cell r="X113">
            <v>0</v>
          </cell>
        </row>
        <row r="114">
          <cell r="X114">
            <v>0</v>
          </cell>
        </row>
        <row r="115">
          <cell r="X115">
            <v>0</v>
          </cell>
        </row>
        <row r="116">
          <cell r="X116">
            <v>0</v>
          </cell>
        </row>
        <row r="117">
          <cell r="X117">
            <v>0</v>
          </cell>
        </row>
        <row r="118">
          <cell r="X118">
            <v>0</v>
          </cell>
        </row>
        <row r="119">
          <cell r="X119">
            <v>0</v>
          </cell>
        </row>
        <row r="120">
          <cell r="X120">
            <v>0</v>
          </cell>
        </row>
        <row r="121">
          <cell r="X121">
            <v>0</v>
          </cell>
        </row>
        <row r="122">
          <cell r="X122">
            <v>17.901</v>
          </cell>
        </row>
        <row r="123">
          <cell r="X123">
            <v>0</v>
          </cell>
        </row>
        <row r="124">
          <cell r="X124">
            <v>20.65</v>
          </cell>
        </row>
        <row r="125">
          <cell r="X125">
            <v>28</v>
          </cell>
        </row>
        <row r="126">
          <cell r="X126">
            <v>30</v>
          </cell>
        </row>
        <row r="127">
          <cell r="X127">
            <v>12</v>
          </cell>
        </row>
        <row r="128">
          <cell r="X128">
            <v>26</v>
          </cell>
        </row>
        <row r="129">
          <cell r="X129">
            <v>9.18</v>
          </cell>
        </row>
        <row r="130">
          <cell r="X130">
            <v>0</v>
          </cell>
        </row>
        <row r="131">
          <cell r="X131">
            <v>0</v>
          </cell>
        </row>
        <row r="132">
          <cell r="X132">
            <v>0</v>
          </cell>
        </row>
        <row r="133">
          <cell r="X133">
            <v>9</v>
          </cell>
        </row>
        <row r="134">
          <cell r="X134">
            <v>0</v>
          </cell>
        </row>
        <row r="135">
          <cell r="X135">
            <v>0</v>
          </cell>
        </row>
        <row r="136">
          <cell r="X136">
            <v>0</v>
          </cell>
        </row>
        <row r="137">
          <cell r="X137">
            <v>0</v>
          </cell>
        </row>
        <row r="138">
          <cell r="X138">
            <v>0</v>
          </cell>
        </row>
        <row r="139">
          <cell r="X139">
            <v>0</v>
          </cell>
        </row>
        <row r="140">
          <cell r="X140">
            <v>10.62</v>
          </cell>
        </row>
        <row r="141">
          <cell r="X141">
            <v>12.39</v>
          </cell>
        </row>
        <row r="142">
          <cell r="X142">
            <v>9.44</v>
          </cell>
        </row>
        <row r="143">
          <cell r="X143">
            <v>7.55</v>
          </cell>
        </row>
        <row r="144">
          <cell r="X144">
            <v>0</v>
          </cell>
        </row>
        <row r="145">
          <cell r="X145">
            <v>0</v>
          </cell>
        </row>
        <row r="146">
          <cell r="X146">
            <v>0</v>
          </cell>
        </row>
        <row r="147">
          <cell r="X147">
            <v>0</v>
          </cell>
        </row>
        <row r="148">
          <cell r="X148">
            <v>0</v>
          </cell>
        </row>
        <row r="149">
          <cell r="X149">
            <v>0</v>
          </cell>
        </row>
        <row r="150">
          <cell r="X150">
            <v>0</v>
          </cell>
        </row>
        <row r="151">
          <cell r="X151">
            <v>0</v>
          </cell>
        </row>
        <row r="152">
          <cell r="X152">
            <v>0</v>
          </cell>
        </row>
        <row r="153">
          <cell r="X153">
            <v>8</v>
          </cell>
        </row>
        <row r="154">
          <cell r="X154">
            <v>0</v>
          </cell>
        </row>
        <row r="155">
          <cell r="X155">
            <v>0</v>
          </cell>
        </row>
        <row r="156">
          <cell r="X156">
            <v>0</v>
          </cell>
        </row>
        <row r="157">
          <cell r="X157">
            <v>0</v>
          </cell>
        </row>
        <row r="158">
          <cell r="X158">
            <v>0</v>
          </cell>
        </row>
        <row r="159">
          <cell r="X159">
            <v>0</v>
          </cell>
        </row>
        <row r="160">
          <cell r="X160">
            <v>0</v>
          </cell>
        </row>
        <row r="161">
          <cell r="X161">
            <v>0</v>
          </cell>
        </row>
        <row r="162">
          <cell r="X162">
            <v>0</v>
          </cell>
        </row>
        <row r="163">
          <cell r="X163">
            <v>0</v>
          </cell>
        </row>
        <row r="164">
          <cell r="X164">
            <v>0</v>
          </cell>
        </row>
        <row r="165">
          <cell r="X165">
            <v>0</v>
          </cell>
        </row>
        <row r="166">
          <cell r="X166">
            <v>0</v>
          </cell>
        </row>
        <row r="167">
          <cell r="X167">
            <v>0</v>
          </cell>
        </row>
        <row r="168">
          <cell r="X168">
            <v>0</v>
          </cell>
        </row>
        <row r="169">
          <cell r="X169">
            <v>14000</v>
          </cell>
        </row>
        <row r="170">
          <cell r="X170">
            <v>0</v>
          </cell>
        </row>
        <row r="171">
          <cell r="X171">
            <v>0</v>
          </cell>
        </row>
        <row r="172">
          <cell r="X172">
            <v>10000</v>
          </cell>
        </row>
        <row r="173">
          <cell r="X173">
            <v>0</v>
          </cell>
        </row>
        <row r="174">
          <cell r="X174">
            <v>500</v>
          </cell>
        </row>
        <row r="175">
          <cell r="X175">
            <v>840.16</v>
          </cell>
        </row>
        <row r="176">
          <cell r="X176">
            <v>65000</v>
          </cell>
        </row>
        <row r="177">
          <cell r="X177">
            <v>0</v>
          </cell>
        </row>
        <row r="178">
          <cell r="X178">
            <v>0</v>
          </cell>
        </row>
        <row r="179">
          <cell r="X179">
            <v>0</v>
          </cell>
        </row>
        <row r="180">
          <cell r="X180">
            <v>0</v>
          </cell>
        </row>
        <row r="181">
          <cell r="X181">
            <v>0</v>
          </cell>
        </row>
        <row r="182">
          <cell r="X182">
            <v>0</v>
          </cell>
        </row>
        <row r="183">
          <cell r="X183">
            <v>0</v>
          </cell>
        </row>
        <row r="184">
          <cell r="X184">
            <v>0</v>
          </cell>
        </row>
        <row r="185">
          <cell r="X185">
            <v>0</v>
          </cell>
        </row>
        <row r="186">
          <cell r="X186">
            <v>0</v>
          </cell>
        </row>
        <row r="187">
          <cell r="X187">
            <v>0</v>
          </cell>
        </row>
        <row r="188">
          <cell r="X188">
            <v>0</v>
          </cell>
        </row>
        <row r="189">
          <cell r="X189">
            <v>0</v>
          </cell>
        </row>
        <row r="190">
          <cell r="X190">
            <v>0</v>
          </cell>
        </row>
        <row r="191">
          <cell r="X191">
            <v>0</v>
          </cell>
        </row>
        <row r="192">
          <cell r="X192">
            <v>0</v>
          </cell>
        </row>
        <row r="193">
          <cell r="X193">
            <v>0</v>
          </cell>
        </row>
        <row r="194">
          <cell r="X194">
            <v>0</v>
          </cell>
        </row>
        <row r="195">
          <cell r="X195">
            <v>0</v>
          </cell>
        </row>
        <row r="196">
          <cell r="X196">
            <v>0</v>
          </cell>
        </row>
        <row r="197">
          <cell r="X197">
            <v>0</v>
          </cell>
        </row>
        <row r="198">
          <cell r="X198">
            <v>0</v>
          </cell>
        </row>
        <row r="199">
          <cell r="X199">
            <v>0</v>
          </cell>
        </row>
        <row r="200">
          <cell r="X200">
            <v>0</v>
          </cell>
        </row>
        <row r="201">
          <cell r="X201">
            <v>0</v>
          </cell>
        </row>
        <row r="202">
          <cell r="X202">
            <v>0</v>
          </cell>
        </row>
        <row r="203">
          <cell r="X203">
            <v>0</v>
          </cell>
        </row>
        <row r="204">
          <cell r="X204">
            <v>0</v>
          </cell>
        </row>
        <row r="205">
          <cell r="X205">
            <v>0</v>
          </cell>
        </row>
        <row r="206">
          <cell r="X206">
            <v>0</v>
          </cell>
        </row>
        <row r="207">
          <cell r="X207">
            <v>0</v>
          </cell>
        </row>
        <row r="208">
          <cell r="X208">
            <v>0</v>
          </cell>
        </row>
        <row r="209">
          <cell r="X209">
            <v>0</v>
          </cell>
        </row>
        <row r="210">
          <cell r="X210">
            <v>0</v>
          </cell>
        </row>
        <row r="211">
          <cell r="X211">
            <v>0</v>
          </cell>
        </row>
        <row r="212">
          <cell r="X212">
            <v>0</v>
          </cell>
        </row>
        <row r="213">
          <cell r="X213">
            <v>0</v>
          </cell>
        </row>
        <row r="214">
          <cell r="X214">
            <v>0</v>
          </cell>
        </row>
        <row r="215">
          <cell r="X215">
            <v>0</v>
          </cell>
        </row>
        <row r="216">
          <cell r="X216">
            <v>0</v>
          </cell>
        </row>
        <row r="217">
          <cell r="X217">
            <v>0</v>
          </cell>
        </row>
        <row r="218">
          <cell r="X218">
            <v>0</v>
          </cell>
        </row>
        <row r="219">
          <cell r="X219">
            <v>0</v>
          </cell>
        </row>
        <row r="220">
          <cell r="X220">
            <v>0</v>
          </cell>
        </row>
        <row r="221">
          <cell r="X221">
            <v>0</v>
          </cell>
        </row>
        <row r="222">
          <cell r="X222">
            <v>0</v>
          </cell>
        </row>
        <row r="223">
          <cell r="X223">
            <v>0</v>
          </cell>
        </row>
        <row r="224">
          <cell r="X224">
            <v>0</v>
          </cell>
        </row>
        <row r="225">
          <cell r="X225">
            <v>0</v>
          </cell>
        </row>
        <row r="226">
          <cell r="X226">
            <v>0</v>
          </cell>
        </row>
        <row r="227">
          <cell r="X227">
            <v>0</v>
          </cell>
        </row>
        <row r="228">
          <cell r="X228">
            <v>0</v>
          </cell>
        </row>
        <row r="229">
          <cell r="X229">
            <v>0</v>
          </cell>
        </row>
        <row r="230">
          <cell r="X230">
            <v>0</v>
          </cell>
        </row>
        <row r="231">
          <cell r="X231">
            <v>0</v>
          </cell>
        </row>
        <row r="232">
          <cell r="X232">
            <v>0</v>
          </cell>
        </row>
        <row r="233">
          <cell r="X233">
            <v>0</v>
          </cell>
        </row>
        <row r="234">
          <cell r="X234">
            <v>0</v>
          </cell>
        </row>
        <row r="235">
          <cell r="X235">
            <v>0</v>
          </cell>
        </row>
        <row r="236">
          <cell r="X236">
            <v>0</v>
          </cell>
        </row>
        <row r="237">
          <cell r="X237">
            <v>0</v>
          </cell>
        </row>
        <row r="238">
          <cell r="X238">
            <v>0</v>
          </cell>
        </row>
        <row r="239">
          <cell r="X239">
            <v>0</v>
          </cell>
        </row>
        <row r="240">
          <cell r="X240">
            <v>0</v>
          </cell>
        </row>
        <row r="241">
          <cell r="X241">
            <v>0</v>
          </cell>
        </row>
        <row r="242">
          <cell r="X242">
            <v>0</v>
          </cell>
        </row>
        <row r="243">
          <cell r="X243">
            <v>0</v>
          </cell>
        </row>
        <row r="244">
          <cell r="X244">
            <v>0</v>
          </cell>
        </row>
        <row r="245">
          <cell r="X245">
            <v>0</v>
          </cell>
        </row>
        <row r="246">
          <cell r="X246">
            <v>0</v>
          </cell>
        </row>
        <row r="247">
          <cell r="X247">
            <v>0</v>
          </cell>
        </row>
        <row r="248">
          <cell r="X248">
            <v>0</v>
          </cell>
        </row>
        <row r="249">
          <cell r="X249">
            <v>0</v>
          </cell>
        </row>
        <row r="250">
          <cell r="X250">
            <v>0</v>
          </cell>
        </row>
        <row r="251">
          <cell r="X251">
            <v>0</v>
          </cell>
        </row>
        <row r="252">
          <cell r="X252">
            <v>0</v>
          </cell>
        </row>
        <row r="253">
          <cell r="X253">
            <v>0</v>
          </cell>
        </row>
        <row r="254">
          <cell r="X254">
            <v>0</v>
          </cell>
        </row>
        <row r="255">
          <cell r="X255">
            <v>0</v>
          </cell>
        </row>
        <row r="256">
          <cell r="X256">
            <v>0</v>
          </cell>
        </row>
        <row r="257">
          <cell r="X257">
            <v>0</v>
          </cell>
        </row>
        <row r="258">
          <cell r="X258">
            <v>0</v>
          </cell>
        </row>
        <row r="259">
          <cell r="X259">
            <v>0</v>
          </cell>
        </row>
        <row r="260">
          <cell r="X260">
            <v>0</v>
          </cell>
        </row>
        <row r="261">
          <cell r="X261">
            <v>0</v>
          </cell>
        </row>
        <row r="262">
          <cell r="X262">
            <v>0</v>
          </cell>
        </row>
        <row r="263">
          <cell r="X263">
            <v>0</v>
          </cell>
        </row>
        <row r="264">
          <cell r="X264">
            <v>0</v>
          </cell>
        </row>
        <row r="265">
          <cell r="X265">
            <v>0</v>
          </cell>
        </row>
        <row r="266">
          <cell r="X266">
            <v>0</v>
          </cell>
        </row>
        <row r="267">
          <cell r="X267">
            <v>0</v>
          </cell>
        </row>
        <row r="268">
          <cell r="X268">
            <v>0</v>
          </cell>
        </row>
        <row r="269">
          <cell r="X269">
            <v>0</v>
          </cell>
        </row>
        <row r="270">
          <cell r="X270">
            <v>0</v>
          </cell>
        </row>
        <row r="271">
          <cell r="X271">
            <v>0</v>
          </cell>
        </row>
        <row r="272">
          <cell r="X272">
            <v>0</v>
          </cell>
        </row>
        <row r="273">
          <cell r="X273">
            <v>0</v>
          </cell>
        </row>
        <row r="274">
          <cell r="X274">
            <v>0</v>
          </cell>
        </row>
        <row r="275">
          <cell r="X275">
            <v>0</v>
          </cell>
        </row>
        <row r="276">
          <cell r="X276">
            <v>0</v>
          </cell>
        </row>
        <row r="277">
          <cell r="X277">
            <v>0</v>
          </cell>
        </row>
        <row r="278">
          <cell r="X278">
            <v>0</v>
          </cell>
        </row>
        <row r="279">
          <cell r="X279">
            <v>0</v>
          </cell>
        </row>
        <row r="280">
          <cell r="X280">
            <v>0</v>
          </cell>
        </row>
        <row r="281">
          <cell r="X281">
            <v>0</v>
          </cell>
        </row>
        <row r="282">
          <cell r="X282">
            <v>0</v>
          </cell>
        </row>
        <row r="283">
          <cell r="X283">
            <v>0</v>
          </cell>
        </row>
        <row r="284">
          <cell r="X284">
            <v>0</v>
          </cell>
        </row>
        <row r="285">
          <cell r="X285">
            <v>0</v>
          </cell>
        </row>
        <row r="286">
          <cell r="X286">
            <v>0</v>
          </cell>
        </row>
        <row r="287">
          <cell r="X287">
            <v>0</v>
          </cell>
        </row>
        <row r="288">
          <cell r="X288">
            <v>0</v>
          </cell>
        </row>
        <row r="289">
          <cell r="X289">
            <v>0</v>
          </cell>
        </row>
        <row r="290">
          <cell r="X290">
            <v>0</v>
          </cell>
        </row>
        <row r="291">
          <cell r="X291">
            <v>0</v>
          </cell>
        </row>
        <row r="292">
          <cell r="X292">
            <v>0</v>
          </cell>
        </row>
        <row r="293">
          <cell r="X293">
            <v>0</v>
          </cell>
        </row>
        <row r="294">
          <cell r="X294">
            <v>0</v>
          </cell>
        </row>
        <row r="295">
          <cell r="X295">
            <v>0</v>
          </cell>
        </row>
        <row r="296">
          <cell r="X296">
            <v>0</v>
          </cell>
        </row>
        <row r="297">
          <cell r="X297">
            <v>0</v>
          </cell>
        </row>
        <row r="298">
          <cell r="X298">
            <v>0</v>
          </cell>
        </row>
        <row r="299">
          <cell r="X299">
            <v>0</v>
          </cell>
        </row>
        <row r="300">
          <cell r="X300">
            <v>0</v>
          </cell>
        </row>
        <row r="301">
          <cell r="X301">
            <v>0</v>
          </cell>
        </row>
        <row r="302">
          <cell r="X302">
            <v>0</v>
          </cell>
        </row>
        <row r="303">
          <cell r="X303">
            <v>0</v>
          </cell>
        </row>
        <row r="304">
          <cell r="X304">
            <v>0</v>
          </cell>
        </row>
        <row r="305">
          <cell r="X305">
            <v>0</v>
          </cell>
        </row>
        <row r="306">
          <cell r="X306">
            <v>0</v>
          </cell>
        </row>
        <row r="307">
          <cell r="X307">
            <v>0</v>
          </cell>
        </row>
        <row r="308">
          <cell r="X308">
            <v>0</v>
          </cell>
        </row>
        <row r="309">
          <cell r="X309">
            <v>0</v>
          </cell>
        </row>
        <row r="310">
          <cell r="X310">
            <v>0</v>
          </cell>
        </row>
        <row r="311">
          <cell r="X311">
            <v>0</v>
          </cell>
        </row>
        <row r="312">
          <cell r="X312">
            <v>0</v>
          </cell>
        </row>
        <row r="313">
          <cell r="X313">
            <v>0</v>
          </cell>
        </row>
        <row r="314">
          <cell r="X314">
            <v>0</v>
          </cell>
        </row>
        <row r="315">
          <cell r="X315">
            <v>0</v>
          </cell>
        </row>
        <row r="316">
          <cell r="X316">
            <v>0</v>
          </cell>
        </row>
        <row r="317">
          <cell r="X317">
            <v>0</v>
          </cell>
        </row>
        <row r="318">
          <cell r="X318">
            <v>0</v>
          </cell>
        </row>
        <row r="319">
          <cell r="X319">
            <v>0</v>
          </cell>
        </row>
        <row r="320">
          <cell r="X320">
            <v>0</v>
          </cell>
        </row>
        <row r="321">
          <cell r="X321">
            <v>0</v>
          </cell>
        </row>
        <row r="322">
          <cell r="X322">
            <v>0</v>
          </cell>
        </row>
        <row r="323">
          <cell r="X323">
            <v>0</v>
          </cell>
        </row>
        <row r="324">
          <cell r="X324">
            <v>0</v>
          </cell>
        </row>
        <row r="325">
          <cell r="X325">
            <v>0</v>
          </cell>
        </row>
        <row r="326">
          <cell r="X326">
            <v>0</v>
          </cell>
        </row>
        <row r="327">
          <cell r="X327">
            <v>0</v>
          </cell>
        </row>
        <row r="328">
          <cell r="X328">
            <v>0</v>
          </cell>
        </row>
        <row r="329">
          <cell r="X329">
            <v>0</v>
          </cell>
        </row>
        <row r="330">
          <cell r="X330">
            <v>0</v>
          </cell>
        </row>
        <row r="331">
          <cell r="X331">
            <v>0</v>
          </cell>
        </row>
        <row r="332">
          <cell r="X332">
            <v>0</v>
          </cell>
        </row>
      </sheetData>
      <sheetData sheetId="12" refreshError="1"/>
      <sheetData sheetId="13" refreshError="1"/>
      <sheetData sheetId="14">
        <row r="10">
          <cell r="X10">
            <v>0</v>
          </cell>
        </row>
        <row r="11">
          <cell r="X11">
            <v>0</v>
          </cell>
        </row>
        <row r="12">
          <cell r="X12">
            <v>0</v>
          </cell>
        </row>
        <row r="13">
          <cell r="X13">
            <v>0</v>
          </cell>
        </row>
        <row r="14">
          <cell r="X14">
            <v>0</v>
          </cell>
        </row>
        <row r="15">
          <cell r="X15">
            <v>0</v>
          </cell>
        </row>
        <row r="16">
          <cell r="X16">
            <v>0</v>
          </cell>
        </row>
        <row r="17">
          <cell r="X17">
            <v>0</v>
          </cell>
        </row>
        <row r="18">
          <cell r="X18">
            <v>0</v>
          </cell>
        </row>
        <row r="19">
          <cell r="X19">
            <v>0</v>
          </cell>
        </row>
        <row r="20">
          <cell r="X20">
            <v>0</v>
          </cell>
        </row>
        <row r="21">
          <cell r="X21">
            <v>0</v>
          </cell>
        </row>
        <row r="22">
          <cell r="X22">
            <v>0</v>
          </cell>
        </row>
        <row r="23">
          <cell r="X23">
            <v>0</v>
          </cell>
        </row>
        <row r="24">
          <cell r="X24">
            <v>0</v>
          </cell>
        </row>
        <row r="25">
          <cell r="X25">
            <v>0</v>
          </cell>
        </row>
        <row r="26">
          <cell r="X26">
            <v>0</v>
          </cell>
        </row>
        <row r="27">
          <cell r="X27">
            <v>0</v>
          </cell>
        </row>
        <row r="28">
          <cell r="X28">
            <v>0</v>
          </cell>
        </row>
        <row r="29">
          <cell r="X29">
            <v>0</v>
          </cell>
        </row>
        <row r="30">
          <cell r="X30">
            <v>0</v>
          </cell>
        </row>
        <row r="31">
          <cell r="X31">
            <v>0</v>
          </cell>
        </row>
        <row r="32">
          <cell r="X32">
            <v>0</v>
          </cell>
        </row>
        <row r="33">
          <cell r="X33">
            <v>0</v>
          </cell>
        </row>
        <row r="34">
          <cell r="X34">
            <v>0</v>
          </cell>
        </row>
        <row r="35">
          <cell r="X35">
            <v>0</v>
          </cell>
        </row>
        <row r="36">
          <cell r="X36">
            <v>0</v>
          </cell>
        </row>
        <row r="37">
          <cell r="X37">
            <v>0</v>
          </cell>
        </row>
        <row r="38">
          <cell r="X38">
            <v>0</v>
          </cell>
        </row>
        <row r="39">
          <cell r="X39">
            <v>0</v>
          </cell>
        </row>
        <row r="40">
          <cell r="X40">
            <v>0</v>
          </cell>
        </row>
        <row r="41">
          <cell r="X41">
            <v>0</v>
          </cell>
        </row>
        <row r="42">
          <cell r="X42">
            <v>0</v>
          </cell>
        </row>
        <row r="43">
          <cell r="X43">
            <v>0</v>
          </cell>
        </row>
        <row r="44">
          <cell r="X44">
            <v>0</v>
          </cell>
        </row>
        <row r="45">
          <cell r="X45">
            <v>0</v>
          </cell>
        </row>
        <row r="46">
          <cell r="X46">
            <v>0</v>
          </cell>
        </row>
        <row r="47">
          <cell r="X47">
            <v>0</v>
          </cell>
        </row>
        <row r="48">
          <cell r="X48">
            <v>0</v>
          </cell>
        </row>
        <row r="49">
          <cell r="X49">
            <v>0</v>
          </cell>
        </row>
        <row r="50">
          <cell r="X50">
            <v>0</v>
          </cell>
        </row>
        <row r="51">
          <cell r="X51">
            <v>0</v>
          </cell>
        </row>
        <row r="52">
          <cell r="X52">
            <v>0</v>
          </cell>
        </row>
        <row r="53">
          <cell r="X53">
            <v>0</v>
          </cell>
        </row>
        <row r="54">
          <cell r="X54">
            <v>0</v>
          </cell>
        </row>
        <row r="55">
          <cell r="X55">
            <v>0</v>
          </cell>
        </row>
        <row r="56">
          <cell r="X56">
            <v>0</v>
          </cell>
        </row>
        <row r="57">
          <cell r="X57">
            <v>0</v>
          </cell>
        </row>
        <row r="58">
          <cell r="X58">
            <v>0</v>
          </cell>
        </row>
        <row r="59">
          <cell r="X59">
            <v>0</v>
          </cell>
        </row>
        <row r="60">
          <cell r="X60">
            <v>0</v>
          </cell>
        </row>
        <row r="61">
          <cell r="X61">
            <v>0</v>
          </cell>
        </row>
        <row r="62">
          <cell r="X62">
            <v>0</v>
          </cell>
        </row>
        <row r="63">
          <cell r="X63">
            <v>0</v>
          </cell>
        </row>
        <row r="64">
          <cell r="X64">
            <v>0</v>
          </cell>
        </row>
        <row r="65">
          <cell r="X65">
            <v>0</v>
          </cell>
        </row>
        <row r="66">
          <cell r="X66">
            <v>0</v>
          </cell>
        </row>
        <row r="67">
          <cell r="X67">
            <v>0</v>
          </cell>
        </row>
        <row r="68">
          <cell r="X68">
            <v>0</v>
          </cell>
        </row>
        <row r="69">
          <cell r="X69">
            <v>0</v>
          </cell>
        </row>
        <row r="70">
          <cell r="X70">
            <v>0</v>
          </cell>
        </row>
        <row r="71">
          <cell r="X71">
            <v>0</v>
          </cell>
        </row>
        <row r="72">
          <cell r="X72">
            <v>0</v>
          </cell>
        </row>
        <row r="73">
          <cell r="X73">
            <v>0</v>
          </cell>
        </row>
        <row r="74">
          <cell r="X74">
            <v>0</v>
          </cell>
        </row>
        <row r="75">
          <cell r="X75">
            <v>0</v>
          </cell>
        </row>
        <row r="76">
          <cell r="X76">
            <v>0</v>
          </cell>
        </row>
        <row r="77">
          <cell r="X77">
            <v>0</v>
          </cell>
        </row>
        <row r="78">
          <cell r="X78">
            <v>0</v>
          </cell>
        </row>
        <row r="79">
          <cell r="X79">
            <v>0</v>
          </cell>
        </row>
        <row r="80">
          <cell r="X80">
            <v>0</v>
          </cell>
        </row>
        <row r="81">
          <cell r="X81">
            <v>0</v>
          </cell>
        </row>
        <row r="82">
          <cell r="X82">
            <v>0</v>
          </cell>
        </row>
        <row r="83">
          <cell r="X83">
            <v>0</v>
          </cell>
        </row>
        <row r="84">
          <cell r="X84">
            <v>0</v>
          </cell>
        </row>
        <row r="85">
          <cell r="X85">
            <v>0</v>
          </cell>
        </row>
        <row r="86">
          <cell r="X86">
            <v>0</v>
          </cell>
        </row>
        <row r="87">
          <cell r="X87">
            <v>0</v>
          </cell>
        </row>
        <row r="88">
          <cell r="X88">
            <v>0</v>
          </cell>
        </row>
        <row r="89">
          <cell r="X89">
            <v>0</v>
          </cell>
        </row>
        <row r="90">
          <cell r="X90">
            <v>0</v>
          </cell>
        </row>
        <row r="91">
          <cell r="X91">
            <v>0</v>
          </cell>
        </row>
        <row r="92">
          <cell r="X92">
            <v>0</v>
          </cell>
        </row>
        <row r="93">
          <cell r="X93">
            <v>0</v>
          </cell>
        </row>
        <row r="94">
          <cell r="X94">
            <v>0</v>
          </cell>
        </row>
        <row r="95">
          <cell r="X95">
            <v>0</v>
          </cell>
        </row>
        <row r="96">
          <cell r="X96">
            <v>0</v>
          </cell>
        </row>
        <row r="97">
          <cell r="X97">
            <v>0</v>
          </cell>
        </row>
        <row r="98">
          <cell r="X98">
            <v>0</v>
          </cell>
        </row>
        <row r="99">
          <cell r="X99">
            <v>0</v>
          </cell>
        </row>
        <row r="100">
          <cell r="X100">
            <v>0</v>
          </cell>
        </row>
        <row r="101">
          <cell r="X101">
            <v>0</v>
          </cell>
        </row>
        <row r="102">
          <cell r="X102">
            <v>0</v>
          </cell>
        </row>
        <row r="103">
          <cell r="X103">
            <v>0</v>
          </cell>
        </row>
        <row r="104">
          <cell r="X104">
            <v>0</v>
          </cell>
        </row>
        <row r="105">
          <cell r="X105">
            <v>0</v>
          </cell>
        </row>
        <row r="106">
          <cell r="X106">
            <v>0</v>
          </cell>
        </row>
        <row r="107">
          <cell r="X107">
            <v>0</v>
          </cell>
        </row>
        <row r="108">
          <cell r="X108">
            <v>0</v>
          </cell>
        </row>
        <row r="109">
          <cell r="X109">
            <v>0</v>
          </cell>
        </row>
        <row r="110">
          <cell r="X110">
            <v>0</v>
          </cell>
        </row>
        <row r="111">
          <cell r="X111">
            <v>0</v>
          </cell>
        </row>
        <row r="112">
          <cell r="X112">
            <v>0</v>
          </cell>
        </row>
        <row r="113">
          <cell r="X113">
            <v>0</v>
          </cell>
        </row>
        <row r="114">
          <cell r="X114">
            <v>0</v>
          </cell>
        </row>
        <row r="115">
          <cell r="X115">
            <v>0</v>
          </cell>
        </row>
        <row r="116">
          <cell r="X116">
            <v>0</v>
          </cell>
        </row>
        <row r="117">
          <cell r="X117">
            <v>0</v>
          </cell>
        </row>
        <row r="118">
          <cell r="X118">
            <v>0</v>
          </cell>
        </row>
        <row r="119">
          <cell r="X119">
            <v>0</v>
          </cell>
        </row>
        <row r="120">
          <cell r="X120">
            <v>0</v>
          </cell>
        </row>
        <row r="121">
          <cell r="X121">
            <v>0</v>
          </cell>
        </row>
        <row r="122">
          <cell r="X122">
            <v>0</v>
          </cell>
        </row>
        <row r="123">
          <cell r="X123">
            <v>0</v>
          </cell>
        </row>
        <row r="124">
          <cell r="X124">
            <v>0</v>
          </cell>
        </row>
        <row r="125">
          <cell r="X125">
            <v>0</v>
          </cell>
        </row>
        <row r="126">
          <cell r="X126">
            <v>0</v>
          </cell>
        </row>
        <row r="127">
          <cell r="X127">
            <v>0</v>
          </cell>
        </row>
        <row r="128">
          <cell r="X128">
            <v>0</v>
          </cell>
        </row>
        <row r="129">
          <cell r="X129">
            <v>0</v>
          </cell>
        </row>
        <row r="130">
          <cell r="X130">
            <v>0</v>
          </cell>
        </row>
        <row r="131">
          <cell r="X131">
            <v>0</v>
          </cell>
        </row>
        <row r="132">
          <cell r="X132">
            <v>0</v>
          </cell>
        </row>
        <row r="133">
          <cell r="X133">
            <v>0</v>
          </cell>
        </row>
        <row r="134">
          <cell r="X134">
            <v>0</v>
          </cell>
        </row>
        <row r="135">
          <cell r="X135">
            <v>0</v>
          </cell>
        </row>
        <row r="136">
          <cell r="X136">
            <v>0</v>
          </cell>
        </row>
        <row r="137">
          <cell r="X137">
            <v>0</v>
          </cell>
        </row>
        <row r="138">
          <cell r="X138">
            <v>0</v>
          </cell>
        </row>
        <row r="139">
          <cell r="X139">
            <v>0</v>
          </cell>
        </row>
        <row r="140">
          <cell r="X140">
            <v>0</v>
          </cell>
        </row>
        <row r="141">
          <cell r="X141">
            <v>0</v>
          </cell>
        </row>
        <row r="142">
          <cell r="X142">
            <v>0</v>
          </cell>
        </row>
        <row r="143">
          <cell r="X143">
            <v>0</v>
          </cell>
        </row>
        <row r="144">
          <cell r="X144">
            <v>0</v>
          </cell>
        </row>
        <row r="145">
          <cell r="X145">
            <v>0</v>
          </cell>
        </row>
        <row r="146">
          <cell r="X146">
            <v>0</v>
          </cell>
        </row>
        <row r="147">
          <cell r="X147">
            <v>0</v>
          </cell>
        </row>
        <row r="148">
          <cell r="X148">
            <v>0</v>
          </cell>
        </row>
        <row r="149">
          <cell r="X149">
            <v>0</v>
          </cell>
        </row>
        <row r="150">
          <cell r="X150">
            <v>0</v>
          </cell>
        </row>
        <row r="151">
          <cell r="X151">
            <v>0</v>
          </cell>
        </row>
        <row r="152">
          <cell r="X152">
            <v>0</v>
          </cell>
        </row>
        <row r="153">
          <cell r="X153">
            <v>0</v>
          </cell>
        </row>
        <row r="154">
          <cell r="X154">
            <v>0</v>
          </cell>
        </row>
        <row r="155">
          <cell r="X155">
            <v>0</v>
          </cell>
        </row>
        <row r="156">
          <cell r="X156">
            <v>0</v>
          </cell>
        </row>
        <row r="157">
          <cell r="X157">
            <v>0</v>
          </cell>
        </row>
        <row r="158">
          <cell r="X158">
            <v>0</v>
          </cell>
        </row>
        <row r="159">
          <cell r="X159">
            <v>0</v>
          </cell>
        </row>
        <row r="160">
          <cell r="X160">
            <v>0</v>
          </cell>
        </row>
        <row r="161">
          <cell r="X161">
            <v>0</v>
          </cell>
        </row>
        <row r="162">
          <cell r="X162">
            <v>0</v>
          </cell>
        </row>
        <row r="163">
          <cell r="X163">
            <v>0</v>
          </cell>
        </row>
        <row r="164">
          <cell r="X164">
            <v>0</v>
          </cell>
        </row>
        <row r="165">
          <cell r="X165">
            <v>0</v>
          </cell>
        </row>
        <row r="166">
          <cell r="X166">
            <v>0</v>
          </cell>
        </row>
        <row r="167">
          <cell r="X167">
            <v>0</v>
          </cell>
        </row>
        <row r="168">
          <cell r="X168">
            <v>0</v>
          </cell>
        </row>
        <row r="169">
          <cell r="X169">
            <v>0</v>
          </cell>
        </row>
        <row r="170">
          <cell r="X170">
            <v>0</v>
          </cell>
        </row>
        <row r="171">
          <cell r="X171">
            <v>0</v>
          </cell>
        </row>
        <row r="172">
          <cell r="X172">
            <v>0</v>
          </cell>
        </row>
        <row r="173">
          <cell r="X173">
            <v>0</v>
          </cell>
        </row>
        <row r="174">
          <cell r="X174">
            <v>0</v>
          </cell>
        </row>
        <row r="175">
          <cell r="X175">
            <v>0</v>
          </cell>
        </row>
        <row r="176">
          <cell r="X176">
            <v>0</v>
          </cell>
        </row>
        <row r="177">
          <cell r="X177">
            <v>0</v>
          </cell>
        </row>
        <row r="178">
          <cell r="X178">
            <v>0</v>
          </cell>
        </row>
        <row r="179">
          <cell r="X179">
            <v>0</v>
          </cell>
        </row>
        <row r="180">
          <cell r="X180">
            <v>0</v>
          </cell>
        </row>
        <row r="181">
          <cell r="X181">
            <v>0</v>
          </cell>
        </row>
        <row r="182">
          <cell r="X182">
            <v>0</v>
          </cell>
        </row>
        <row r="183">
          <cell r="X183">
            <v>0</v>
          </cell>
        </row>
        <row r="184">
          <cell r="X184">
            <v>0</v>
          </cell>
        </row>
        <row r="185">
          <cell r="X185">
            <v>0</v>
          </cell>
        </row>
        <row r="186">
          <cell r="X186">
            <v>0</v>
          </cell>
        </row>
        <row r="187">
          <cell r="X187">
            <v>0</v>
          </cell>
        </row>
        <row r="188">
          <cell r="X188">
            <v>0</v>
          </cell>
        </row>
        <row r="189">
          <cell r="X189">
            <v>0</v>
          </cell>
        </row>
        <row r="190">
          <cell r="X190">
            <v>0</v>
          </cell>
        </row>
        <row r="191">
          <cell r="X191">
            <v>0</v>
          </cell>
        </row>
        <row r="192">
          <cell r="X192">
            <v>300000</v>
          </cell>
        </row>
        <row r="193">
          <cell r="X193">
            <v>0</v>
          </cell>
        </row>
        <row r="194">
          <cell r="X194">
            <v>0</v>
          </cell>
        </row>
        <row r="195">
          <cell r="X195">
            <v>0</v>
          </cell>
        </row>
        <row r="196">
          <cell r="X196">
            <v>0</v>
          </cell>
        </row>
        <row r="197">
          <cell r="X197">
            <v>0</v>
          </cell>
        </row>
        <row r="198">
          <cell r="X198">
            <v>0</v>
          </cell>
        </row>
        <row r="199">
          <cell r="X199">
            <v>0</v>
          </cell>
        </row>
        <row r="200">
          <cell r="X200">
            <v>0</v>
          </cell>
        </row>
        <row r="201">
          <cell r="X201">
            <v>0</v>
          </cell>
        </row>
        <row r="202">
          <cell r="X202">
            <v>0</v>
          </cell>
        </row>
        <row r="203">
          <cell r="X203">
            <v>0</v>
          </cell>
        </row>
        <row r="204">
          <cell r="X204">
            <v>0</v>
          </cell>
        </row>
        <row r="205">
          <cell r="X205">
            <v>0</v>
          </cell>
        </row>
        <row r="206">
          <cell r="X206">
            <v>0</v>
          </cell>
        </row>
        <row r="207">
          <cell r="X207">
            <v>0</v>
          </cell>
        </row>
        <row r="208">
          <cell r="X208">
            <v>0</v>
          </cell>
        </row>
        <row r="209">
          <cell r="X209">
            <v>0</v>
          </cell>
        </row>
        <row r="210">
          <cell r="X210">
            <v>0</v>
          </cell>
        </row>
        <row r="211">
          <cell r="X211">
            <v>0</v>
          </cell>
        </row>
        <row r="212">
          <cell r="X212">
            <v>0</v>
          </cell>
        </row>
        <row r="213">
          <cell r="X213">
            <v>0</v>
          </cell>
        </row>
        <row r="214">
          <cell r="X214">
            <v>0</v>
          </cell>
        </row>
        <row r="215">
          <cell r="X215">
            <v>0</v>
          </cell>
        </row>
        <row r="216">
          <cell r="X216">
            <v>0</v>
          </cell>
        </row>
        <row r="217">
          <cell r="X217">
            <v>0</v>
          </cell>
        </row>
        <row r="218">
          <cell r="X218">
            <v>0</v>
          </cell>
        </row>
        <row r="219">
          <cell r="X219">
            <v>0</v>
          </cell>
        </row>
        <row r="220">
          <cell r="X220">
            <v>0</v>
          </cell>
        </row>
        <row r="221">
          <cell r="X221">
            <v>0</v>
          </cell>
        </row>
        <row r="222">
          <cell r="X222">
            <v>0</v>
          </cell>
        </row>
        <row r="223">
          <cell r="X223">
            <v>0</v>
          </cell>
        </row>
        <row r="224">
          <cell r="X224">
            <v>0</v>
          </cell>
        </row>
        <row r="225">
          <cell r="X225">
            <v>0</v>
          </cell>
        </row>
        <row r="226">
          <cell r="X226">
            <v>0</v>
          </cell>
        </row>
        <row r="227">
          <cell r="X227">
            <v>0</v>
          </cell>
        </row>
        <row r="228">
          <cell r="X228">
            <v>0</v>
          </cell>
        </row>
        <row r="229">
          <cell r="X229">
            <v>0</v>
          </cell>
        </row>
        <row r="230">
          <cell r="X230">
            <v>0</v>
          </cell>
        </row>
        <row r="231">
          <cell r="X231">
            <v>0</v>
          </cell>
        </row>
        <row r="232">
          <cell r="X232">
            <v>0</v>
          </cell>
        </row>
        <row r="233">
          <cell r="X233">
            <v>0</v>
          </cell>
        </row>
        <row r="234">
          <cell r="X234">
            <v>0</v>
          </cell>
        </row>
        <row r="235">
          <cell r="X235">
            <v>0</v>
          </cell>
        </row>
        <row r="236">
          <cell r="X236">
            <v>0</v>
          </cell>
        </row>
        <row r="237">
          <cell r="X237">
            <v>0</v>
          </cell>
        </row>
        <row r="238">
          <cell r="X238">
            <v>0</v>
          </cell>
        </row>
        <row r="239">
          <cell r="X239">
            <v>0</v>
          </cell>
        </row>
        <row r="240">
          <cell r="X240">
            <v>0</v>
          </cell>
        </row>
        <row r="241">
          <cell r="X241">
            <v>0</v>
          </cell>
        </row>
        <row r="242">
          <cell r="X242">
            <v>0</v>
          </cell>
        </row>
        <row r="243">
          <cell r="X243">
            <v>0</v>
          </cell>
        </row>
        <row r="244">
          <cell r="X244">
            <v>0</v>
          </cell>
        </row>
        <row r="245">
          <cell r="X245">
            <v>0</v>
          </cell>
        </row>
        <row r="246">
          <cell r="X246">
            <v>0</v>
          </cell>
        </row>
        <row r="247">
          <cell r="X247">
            <v>0</v>
          </cell>
        </row>
        <row r="248">
          <cell r="X248">
            <v>0</v>
          </cell>
        </row>
        <row r="249">
          <cell r="X249">
            <v>0</v>
          </cell>
        </row>
        <row r="250">
          <cell r="X250">
            <v>0</v>
          </cell>
        </row>
        <row r="251">
          <cell r="X251">
            <v>0</v>
          </cell>
        </row>
        <row r="252">
          <cell r="X252">
            <v>0</v>
          </cell>
        </row>
        <row r="253">
          <cell r="X253">
            <v>0</v>
          </cell>
        </row>
        <row r="254">
          <cell r="X254">
            <v>0</v>
          </cell>
        </row>
        <row r="255">
          <cell r="X255">
            <v>0</v>
          </cell>
        </row>
        <row r="256">
          <cell r="X256">
            <v>0</v>
          </cell>
        </row>
        <row r="257">
          <cell r="X257">
            <v>0</v>
          </cell>
        </row>
        <row r="258">
          <cell r="X258">
            <v>0</v>
          </cell>
        </row>
        <row r="259">
          <cell r="X259">
            <v>0</v>
          </cell>
        </row>
        <row r="260">
          <cell r="X260">
            <v>0</v>
          </cell>
        </row>
        <row r="261">
          <cell r="X261">
            <v>0</v>
          </cell>
        </row>
        <row r="262">
          <cell r="X262">
            <v>0</v>
          </cell>
        </row>
        <row r="263">
          <cell r="X263">
            <v>0</v>
          </cell>
        </row>
        <row r="264">
          <cell r="X264">
            <v>0</v>
          </cell>
        </row>
        <row r="265">
          <cell r="X265">
            <v>0</v>
          </cell>
        </row>
        <row r="266">
          <cell r="X266">
            <v>0</v>
          </cell>
        </row>
        <row r="267">
          <cell r="X267">
            <v>0</v>
          </cell>
        </row>
        <row r="268">
          <cell r="X268">
            <v>0</v>
          </cell>
        </row>
        <row r="269">
          <cell r="X269">
            <v>0</v>
          </cell>
        </row>
        <row r="270">
          <cell r="X270">
            <v>0</v>
          </cell>
        </row>
        <row r="271">
          <cell r="X271">
            <v>0</v>
          </cell>
        </row>
        <row r="272">
          <cell r="X272">
            <v>0</v>
          </cell>
        </row>
        <row r="273">
          <cell r="X273">
            <v>0</v>
          </cell>
        </row>
        <row r="274">
          <cell r="X274">
            <v>0</v>
          </cell>
        </row>
        <row r="275">
          <cell r="X275">
            <v>0</v>
          </cell>
        </row>
        <row r="276">
          <cell r="X276">
            <v>0</v>
          </cell>
        </row>
        <row r="277">
          <cell r="X277">
            <v>0</v>
          </cell>
        </row>
        <row r="278">
          <cell r="X278">
            <v>0</v>
          </cell>
        </row>
        <row r="279">
          <cell r="X279">
            <v>0</v>
          </cell>
        </row>
        <row r="280">
          <cell r="X280">
            <v>0</v>
          </cell>
        </row>
        <row r="281">
          <cell r="X281">
            <v>0</v>
          </cell>
        </row>
        <row r="282">
          <cell r="X282">
            <v>0</v>
          </cell>
        </row>
        <row r="283">
          <cell r="X283">
            <v>0</v>
          </cell>
        </row>
        <row r="284">
          <cell r="X284">
            <v>0</v>
          </cell>
        </row>
        <row r="285">
          <cell r="X285">
            <v>0</v>
          </cell>
        </row>
        <row r="286">
          <cell r="X286">
            <v>0</v>
          </cell>
        </row>
        <row r="287">
          <cell r="X287">
            <v>0</v>
          </cell>
        </row>
        <row r="288">
          <cell r="X288">
            <v>0</v>
          </cell>
        </row>
        <row r="289">
          <cell r="X289">
            <v>0</v>
          </cell>
        </row>
        <row r="290">
          <cell r="X290">
            <v>0</v>
          </cell>
        </row>
        <row r="291">
          <cell r="X291">
            <v>0</v>
          </cell>
        </row>
        <row r="292">
          <cell r="X292">
            <v>0</v>
          </cell>
        </row>
        <row r="293">
          <cell r="X293">
            <v>0</v>
          </cell>
        </row>
        <row r="294">
          <cell r="X294">
            <v>0</v>
          </cell>
        </row>
        <row r="295">
          <cell r="X295">
            <v>0</v>
          </cell>
        </row>
        <row r="296">
          <cell r="X296">
            <v>0</v>
          </cell>
        </row>
        <row r="297">
          <cell r="X297">
            <v>0</v>
          </cell>
        </row>
        <row r="298">
          <cell r="X298">
            <v>0</v>
          </cell>
        </row>
        <row r="299">
          <cell r="X299">
            <v>0</v>
          </cell>
        </row>
        <row r="300">
          <cell r="X300">
            <v>0</v>
          </cell>
        </row>
        <row r="301">
          <cell r="X301">
            <v>0</v>
          </cell>
        </row>
        <row r="302">
          <cell r="X302">
            <v>0</v>
          </cell>
        </row>
        <row r="303">
          <cell r="X303">
            <v>0</v>
          </cell>
        </row>
        <row r="304">
          <cell r="X304">
            <v>0</v>
          </cell>
        </row>
        <row r="305">
          <cell r="X305">
            <v>0</v>
          </cell>
        </row>
        <row r="306">
          <cell r="X306">
            <v>0</v>
          </cell>
        </row>
        <row r="307">
          <cell r="X307">
            <v>0</v>
          </cell>
        </row>
        <row r="308">
          <cell r="X308">
            <v>0</v>
          </cell>
        </row>
        <row r="309">
          <cell r="X309">
            <v>0</v>
          </cell>
        </row>
        <row r="310">
          <cell r="X310">
            <v>0</v>
          </cell>
        </row>
        <row r="311">
          <cell r="X311">
            <v>0</v>
          </cell>
        </row>
        <row r="312">
          <cell r="X312">
            <v>0</v>
          </cell>
        </row>
        <row r="313">
          <cell r="X313">
            <v>0</v>
          </cell>
        </row>
        <row r="314">
          <cell r="X314">
            <v>0</v>
          </cell>
        </row>
        <row r="315">
          <cell r="X315">
            <v>0</v>
          </cell>
        </row>
        <row r="316">
          <cell r="X316">
            <v>0</v>
          </cell>
        </row>
        <row r="317">
          <cell r="X317">
            <v>0</v>
          </cell>
        </row>
        <row r="318">
          <cell r="X318">
            <v>0</v>
          </cell>
        </row>
        <row r="319">
          <cell r="X319">
            <v>0</v>
          </cell>
        </row>
        <row r="320">
          <cell r="X320">
            <v>0</v>
          </cell>
        </row>
        <row r="321">
          <cell r="X321">
            <v>0</v>
          </cell>
        </row>
        <row r="322">
          <cell r="X322">
            <v>0</v>
          </cell>
        </row>
        <row r="323">
          <cell r="X323">
            <v>0</v>
          </cell>
        </row>
        <row r="324">
          <cell r="X324">
            <v>0</v>
          </cell>
        </row>
        <row r="325">
          <cell r="X325">
            <v>0</v>
          </cell>
        </row>
        <row r="326">
          <cell r="X326">
            <v>0</v>
          </cell>
        </row>
        <row r="327">
          <cell r="X327">
            <v>0</v>
          </cell>
        </row>
        <row r="328">
          <cell r="X328">
            <v>0</v>
          </cell>
        </row>
        <row r="329">
          <cell r="X329">
            <v>0</v>
          </cell>
        </row>
        <row r="330">
          <cell r="X330">
            <v>0</v>
          </cell>
        </row>
        <row r="331">
          <cell r="X331">
            <v>0</v>
          </cell>
        </row>
        <row r="332">
          <cell r="X332">
            <v>0</v>
          </cell>
        </row>
      </sheetData>
      <sheetData sheetId="15" refreshError="1"/>
      <sheetData sheetId="1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POA "/>
      <sheetName val="TABLAS DE ALIMENTACION"/>
      <sheetName val="COLABORADORES"/>
      <sheetName val="PACC OPERATIVA"/>
      <sheetName val="PACC OPERATIVA REV"/>
      <sheetName val="PACC POA I.1"/>
      <sheetName val="PACC POA I.2"/>
      <sheetName val="PACC POA I.3"/>
      <sheetName val="PACC POA I.6"/>
      <sheetName val="PACC POA I.7"/>
      <sheetName val="PACC POA I.9"/>
      <sheetName val="REQUISICION DE PERSONAL "/>
    </sheetNames>
    <sheetDataSet>
      <sheetData sheetId="0"/>
      <sheetData sheetId="1" refreshError="1"/>
      <sheetData sheetId="2" refreshError="1"/>
      <sheetData sheetId="3" refreshError="1"/>
      <sheetData sheetId="4" refreshError="1"/>
      <sheetData sheetId="5" refreshError="1"/>
      <sheetData sheetId="6">
        <row r="10">
          <cell r="X10">
            <v>0</v>
          </cell>
        </row>
        <row r="11">
          <cell r="X11">
            <v>0</v>
          </cell>
        </row>
        <row r="12">
          <cell r="X12">
            <v>0</v>
          </cell>
        </row>
        <row r="13">
          <cell r="X13">
            <v>0</v>
          </cell>
        </row>
        <row r="14">
          <cell r="X14">
            <v>0</v>
          </cell>
        </row>
        <row r="15">
          <cell r="X15">
            <v>0</v>
          </cell>
        </row>
        <row r="16">
          <cell r="X16">
            <v>0</v>
          </cell>
        </row>
        <row r="17">
          <cell r="X17">
            <v>0</v>
          </cell>
        </row>
        <row r="18">
          <cell r="X18">
            <v>0</v>
          </cell>
        </row>
        <row r="19">
          <cell r="X19">
            <v>0</v>
          </cell>
        </row>
        <row r="20">
          <cell r="X20">
            <v>0</v>
          </cell>
        </row>
        <row r="21">
          <cell r="X21">
            <v>0</v>
          </cell>
        </row>
        <row r="22">
          <cell r="X22">
            <v>0</v>
          </cell>
        </row>
        <row r="23">
          <cell r="X23">
            <v>0</v>
          </cell>
        </row>
        <row r="24">
          <cell r="X24">
            <v>0</v>
          </cell>
        </row>
        <row r="25">
          <cell r="X25">
            <v>0</v>
          </cell>
        </row>
        <row r="26">
          <cell r="X26">
            <v>0</v>
          </cell>
        </row>
        <row r="27">
          <cell r="X27">
            <v>0</v>
          </cell>
        </row>
        <row r="28">
          <cell r="X28">
            <v>0</v>
          </cell>
        </row>
        <row r="29">
          <cell r="X29">
            <v>0</v>
          </cell>
        </row>
        <row r="30">
          <cell r="X30">
            <v>0</v>
          </cell>
        </row>
        <row r="31">
          <cell r="X31">
            <v>0</v>
          </cell>
        </row>
        <row r="32">
          <cell r="X32">
            <v>0</v>
          </cell>
        </row>
        <row r="33">
          <cell r="X33">
            <v>0</v>
          </cell>
        </row>
        <row r="34">
          <cell r="X34">
            <v>0</v>
          </cell>
        </row>
        <row r="35">
          <cell r="X35">
            <v>0</v>
          </cell>
        </row>
        <row r="36">
          <cell r="X36">
            <v>0</v>
          </cell>
        </row>
        <row r="37">
          <cell r="X37">
            <v>0</v>
          </cell>
        </row>
        <row r="38">
          <cell r="X38">
            <v>0</v>
          </cell>
        </row>
        <row r="39">
          <cell r="X39">
            <v>0</v>
          </cell>
        </row>
        <row r="40">
          <cell r="X40">
            <v>0</v>
          </cell>
        </row>
        <row r="41">
          <cell r="X41">
            <v>0</v>
          </cell>
        </row>
        <row r="42">
          <cell r="X42">
            <v>0</v>
          </cell>
        </row>
        <row r="43">
          <cell r="X43">
            <v>0</v>
          </cell>
        </row>
        <row r="44">
          <cell r="X44">
            <v>0</v>
          </cell>
        </row>
        <row r="45">
          <cell r="X45">
            <v>0</v>
          </cell>
        </row>
        <row r="46">
          <cell r="X46">
            <v>0</v>
          </cell>
        </row>
        <row r="47">
          <cell r="X47">
            <v>0</v>
          </cell>
        </row>
        <row r="48">
          <cell r="X48">
            <v>0</v>
          </cell>
        </row>
        <row r="49">
          <cell r="X49">
            <v>0</v>
          </cell>
        </row>
        <row r="50">
          <cell r="X50">
            <v>0</v>
          </cell>
        </row>
        <row r="51">
          <cell r="X51">
            <v>0</v>
          </cell>
        </row>
        <row r="52">
          <cell r="X52">
            <v>0</v>
          </cell>
        </row>
        <row r="53">
          <cell r="X53">
            <v>0</v>
          </cell>
        </row>
        <row r="54">
          <cell r="X54">
            <v>0</v>
          </cell>
        </row>
        <row r="55">
          <cell r="X55">
            <v>0</v>
          </cell>
        </row>
        <row r="56">
          <cell r="X56">
            <v>0</v>
          </cell>
        </row>
        <row r="57">
          <cell r="X57">
            <v>0</v>
          </cell>
        </row>
        <row r="58">
          <cell r="X58">
            <v>0</v>
          </cell>
        </row>
        <row r="59">
          <cell r="X59">
            <v>0</v>
          </cell>
        </row>
        <row r="60">
          <cell r="X60">
            <v>0</v>
          </cell>
        </row>
        <row r="61">
          <cell r="X61">
            <v>0</v>
          </cell>
        </row>
        <row r="62">
          <cell r="X62">
            <v>0</v>
          </cell>
        </row>
        <row r="63">
          <cell r="X63">
            <v>0</v>
          </cell>
        </row>
        <row r="64">
          <cell r="X64">
            <v>0</v>
          </cell>
        </row>
        <row r="65">
          <cell r="X65">
            <v>0</v>
          </cell>
        </row>
        <row r="66">
          <cell r="X66">
            <v>0</v>
          </cell>
        </row>
        <row r="67">
          <cell r="X67">
            <v>0</v>
          </cell>
        </row>
        <row r="68">
          <cell r="X68">
            <v>0</v>
          </cell>
        </row>
        <row r="69">
          <cell r="X69">
            <v>0</v>
          </cell>
        </row>
        <row r="70">
          <cell r="X70">
            <v>0</v>
          </cell>
        </row>
        <row r="71">
          <cell r="X71">
            <v>0</v>
          </cell>
        </row>
        <row r="72">
          <cell r="X72">
            <v>0</v>
          </cell>
        </row>
        <row r="73">
          <cell r="X73">
            <v>0</v>
          </cell>
        </row>
        <row r="74">
          <cell r="X74">
            <v>0</v>
          </cell>
        </row>
        <row r="75">
          <cell r="X75">
            <v>0</v>
          </cell>
        </row>
        <row r="76">
          <cell r="X76">
            <v>0</v>
          </cell>
        </row>
        <row r="77">
          <cell r="X77">
            <v>0</v>
          </cell>
        </row>
        <row r="78">
          <cell r="X78">
            <v>0</v>
          </cell>
        </row>
        <row r="79">
          <cell r="X79">
            <v>0</v>
          </cell>
        </row>
        <row r="80">
          <cell r="X80">
            <v>0</v>
          </cell>
        </row>
        <row r="81">
          <cell r="X81">
            <v>0</v>
          </cell>
        </row>
        <row r="82">
          <cell r="X82">
            <v>0</v>
          </cell>
        </row>
        <row r="83">
          <cell r="X83">
            <v>0</v>
          </cell>
        </row>
        <row r="84">
          <cell r="X84">
            <v>0</v>
          </cell>
        </row>
        <row r="85">
          <cell r="X85">
            <v>0</v>
          </cell>
        </row>
        <row r="86">
          <cell r="X86">
            <v>0</v>
          </cell>
        </row>
        <row r="87">
          <cell r="X87">
            <v>0</v>
          </cell>
        </row>
        <row r="88">
          <cell r="X88">
            <v>0</v>
          </cell>
        </row>
        <row r="89">
          <cell r="X89">
            <v>0</v>
          </cell>
        </row>
        <row r="90">
          <cell r="X90">
            <v>0</v>
          </cell>
        </row>
        <row r="91">
          <cell r="X91">
            <v>0</v>
          </cell>
        </row>
        <row r="92">
          <cell r="X92">
            <v>0</v>
          </cell>
        </row>
        <row r="93">
          <cell r="X93">
            <v>0</v>
          </cell>
        </row>
        <row r="94">
          <cell r="X94">
            <v>0</v>
          </cell>
        </row>
        <row r="95">
          <cell r="X95">
            <v>0</v>
          </cell>
        </row>
        <row r="96">
          <cell r="X96">
            <v>0</v>
          </cell>
        </row>
        <row r="97">
          <cell r="X97">
            <v>0</v>
          </cell>
        </row>
        <row r="98">
          <cell r="X98">
            <v>0</v>
          </cell>
        </row>
        <row r="99">
          <cell r="X99">
            <v>0</v>
          </cell>
        </row>
        <row r="100">
          <cell r="X100">
            <v>0</v>
          </cell>
        </row>
        <row r="101">
          <cell r="X101">
            <v>0</v>
          </cell>
        </row>
        <row r="102">
          <cell r="X102">
            <v>0</v>
          </cell>
        </row>
        <row r="103">
          <cell r="X103">
            <v>0</v>
          </cell>
        </row>
        <row r="104">
          <cell r="X104">
            <v>0</v>
          </cell>
        </row>
        <row r="105">
          <cell r="X105">
            <v>0</v>
          </cell>
        </row>
        <row r="106">
          <cell r="X106">
            <v>0</v>
          </cell>
        </row>
        <row r="107">
          <cell r="X107">
            <v>0</v>
          </cell>
        </row>
        <row r="108">
          <cell r="X108">
            <v>0</v>
          </cell>
        </row>
        <row r="109">
          <cell r="X109">
            <v>0</v>
          </cell>
        </row>
        <row r="110">
          <cell r="X110">
            <v>0</v>
          </cell>
        </row>
        <row r="111">
          <cell r="X111">
            <v>0</v>
          </cell>
        </row>
        <row r="112">
          <cell r="X112">
            <v>0</v>
          </cell>
        </row>
        <row r="113">
          <cell r="X113">
            <v>0</v>
          </cell>
        </row>
        <row r="114">
          <cell r="X114">
            <v>0</v>
          </cell>
        </row>
        <row r="115">
          <cell r="X115">
            <v>0</v>
          </cell>
        </row>
        <row r="116">
          <cell r="X116">
            <v>0</v>
          </cell>
        </row>
        <row r="117">
          <cell r="X117">
            <v>0</v>
          </cell>
        </row>
        <row r="118">
          <cell r="X118">
            <v>0</v>
          </cell>
        </row>
        <row r="119">
          <cell r="X119">
            <v>0</v>
          </cell>
        </row>
        <row r="120">
          <cell r="X120">
            <v>0</v>
          </cell>
        </row>
        <row r="121">
          <cell r="X121">
            <v>0</v>
          </cell>
        </row>
        <row r="122">
          <cell r="X122">
            <v>0</v>
          </cell>
        </row>
        <row r="123">
          <cell r="X123">
            <v>0</v>
          </cell>
        </row>
        <row r="124">
          <cell r="X124">
            <v>0</v>
          </cell>
        </row>
        <row r="125">
          <cell r="X125">
            <v>0</v>
          </cell>
        </row>
        <row r="126">
          <cell r="X126">
            <v>0</v>
          </cell>
        </row>
        <row r="127">
          <cell r="X127">
            <v>0</v>
          </cell>
        </row>
        <row r="128">
          <cell r="X128">
            <v>0</v>
          </cell>
        </row>
        <row r="129">
          <cell r="X129">
            <v>0</v>
          </cell>
        </row>
        <row r="130">
          <cell r="X130">
            <v>0</v>
          </cell>
        </row>
        <row r="131">
          <cell r="X131">
            <v>0</v>
          </cell>
        </row>
        <row r="132">
          <cell r="X132">
            <v>0</v>
          </cell>
        </row>
        <row r="133">
          <cell r="X133">
            <v>0</v>
          </cell>
        </row>
        <row r="134">
          <cell r="X134">
            <v>0</v>
          </cell>
        </row>
        <row r="135">
          <cell r="X135">
            <v>0</v>
          </cell>
        </row>
        <row r="136">
          <cell r="X136">
            <v>0</v>
          </cell>
        </row>
        <row r="137">
          <cell r="X137">
            <v>0</v>
          </cell>
        </row>
        <row r="138">
          <cell r="X138">
            <v>0</v>
          </cell>
        </row>
        <row r="139">
          <cell r="X139">
            <v>0</v>
          </cell>
        </row>
        <row r="140">
          <cell r="X140">
            <v>0</v>
          </cell>
        </row>
        <row r="141">
          <cell r="X141">
            <v>0</v>
          </cell>
        </row>
        <row r="142">
          <cell r="X142">
            <v>0</v>
          </cell>
        </row>
        <row r="143">
          <cell r="X143">
            <v>0</v>
          </cell>
        </row>
        <row r="144">
          <cell r="X144">
            <v>0</v>
          </cell>
        </row>
        <row r="145">
          <cell r="X145">
            <v>0</v>
          </cell>
        </row>
        <row r="146">
          <cell r="X146">
            <v>0</v>
          </cell>
        </row>
        <row r="147">
          <cell r="X147">
            <v>0</v>
          </cell>
        </row>
        <row r="148">
          <cell r="X148">
            <v>0</v>
          </cell>
        </row>
        <row r="149">
          <cell r="X149">
            <v>0</v>
          </cell>
        </row>
        <row r="150">
          <cell r="X150">
            <v>0</v>
          </cell>
        </row>
        <row r="151">
          <cell r="X151">
            <v>0</v>
          </cell>
        </row>
        <row r="152">
          <cell r="X152">
            <v>0</v>
          </cell>
        </row>
        <row r="153">
          <cell r="X153">
            <v>0</v>
          </cell>
        </row>
        <row r="154">
          <cell r="X154">
            <v>0</v>
          </cell>
        </row>
        <row r="155">
          <cell r="X155">
            <v>0</v>
          </cell>
        </row>
        <row r="156">
          <cell r="X156">
            <v>0</v>
          </cell>
        </row>
        <row r="157">
          <cell r="X157">
            <v>0</v>
          </cell>
        </row>
        <row r="158">
          <cell r="X158">
            <v>0</v>
          </cell>
        </row>
        <row r="159">
          <cell r="X159">
            <v>0</v>
          </cell>
        </row>
        <row r="160">
          <cell r="X160">
            <v>0</v>
          </cell>
        </row>
        <row r="161">
          <cell r="X161">
            <v>0</v>
          </cell>
        </row>
        <row r="162">
          <cell r="X162">
            <v>0</v>
          </cell>
        </row>
        <row r="163">
          <cell r="X163">
            <v>0</v>
          </cell>
        </row>
        <row r="164">
          <cell r="X164">
            <v>0</v>
          </cell>
        </row>
        <row r="165">
          <cell r="X165">
            <v>0</v>
          </cell>
        </row>
        <row r="166">
          <cell r="X166">
            <v>0</v>
          </cell>
        </row>
        <row r="167">
          <cell r="X167">
            <v>0</v>
          </cell>
        </row>
        <row r="168">
          <cell r="X168">
            <v>0</v>
          </cell>
        </row>
        <row r="169">
          <cell r="X169">
            <v>0</v>
          </cell>
        </row>
        <row r="170">
          <cell r="X170">
            <v>0</v>
          </cell>
        </row>
        <row r="171">
          <cell r="X171">
            <v>0</v>
          </cell>
        </row>
        <row r="172">
          <cell r="X172">
            <v>0</v>
          </cell>
        </row>
        <row r="173">
          <cell r="X173">
            <v>0</v>
          </cell>
        </row>
        <row r="174">
          <cell r="X174">
            <v>0</v>
          </cell>
        </row>
        <row r="175">
          <cell r="X175">
            <v>0</v>
          </cell>
        </row>
        <row r="176">
          <cell r="X176">
            <v>0</v>
          </cell>
        </row>
        <row r="177">
          <cell r="X177">
            <v>0</v>
          </cell>
        </row>
        <row r="178">
          <cell r="X178">
            <v>0</v>
          </cell>
        </row>
        <row r="179">
          <cell r="X179">
            <v>0</v>
          </cell>
        </row>
        <row r="180">
          <cell r="X180">
            <v>0</v>
          </cell>
        </row>
        <row r="181">
          <cell r="X181">
            <v>0</v>
          </cell>
        </row>
        <row r="182">
          <cell r="X182">
            <v>0</v>
          </cell>
        </row>
        <row r="183">
          <cell r="X183">
            <v>0</v>
          </cell>
        </row>
        <row r="184">
          <cell r="X184">
            <v>0</v>
          </cell>
        </row>
        <row r="185">
          <cell r="X185">
            <v>0</v>
          </cell>
        </row>
        <row r="186">
          <cell r="X186">
            <v>0</v>
          </cell>
        </row>
        <row r="187">
          <cell r="X187">
            <v>0</v>
          </cell>
        </row>
        <row r="188">
          <cell r="X188">
            <v>0</v>
          </cell>
        </row>
        <row r="189">
          <cell r="X189">
            <v>0</v>
          </cell>
        </row>
        <row r="190">
          <cell r="X190">
            <v>0</v>
          </cell>
        </row>
        <row r="191">
          <cell r="X191">
            <v>0</v>
          </cell>
        </row>
        <row r="192">
          <cell r="X192">
            <v>0</v>
          </cell>
        </row>
        <row r="193">
          <cell r="X193">
            <v>0</v>
          </cell>
        </row>
        <row r="194">
          <cell r="X194">
            <v>0</v>
          </cell>
        </row>
        <row r="195">
          <cell r="X195">
            <v>0</v>
          </cell>
        </row>
        <row r="196">
          <cell r="X196">
            <v>2000000</v>
          </cell>
        </row>
        <row r="197">
          <cell r="X197">
            <v>0</v>
          </cell>
        </row>
        <row r="198">
          <cell r="X198">
            <v>0</v>
          </cell>
        </row>
        <row r="199">
          <cell r="X199">
            <v>0</v>
          </cell>
        </row>
        <row r="200">
          <cell r="X200">
            <v>0</v>
          </cell>
        </row>
        <row r="201">
          <cell r="X201">
            <v>0</v>
          </cell>
        </row>
        <row r="202">
          <cell r="X202">
            <v>0</v>
          </cell>
        </row>
        <row r="203">
          <cell r="X203">
            <v>0</v>
          </cell>
        </row>
        <row r="204">
          <cell r="X204">
            <v>0</v>
          </cell>
        </row>
        <row r="205">
          <cell r="X205">
            <v>0</v>
          </cell>
        </row>
        <row r="206">
          <cell r="X206">
            <v>0</v>
          </cell>
        </row>
        <row r="207">
          <cell r="X207">
            <v>0</v>
          </cell>
        </row>
        <row r="208">
          <cell r="X208">
            <v>0</v>
          </cell>
        </row>
        <row r="209">
          <cell r="X209">
            <v>0</v>
          </cell>
        </row>
        <row r="210">
          <cell r="X210">
            <v>0</v>
          </cell>
        </row>
        <row r="211">
          <cell r="X211">
            <v>0</v>
          </cell>
        </row>
        <row r="212">
          <cell r="X212">
            <v>0</v>
          </cell>
        </row>
        <row r="213">
          <cell r="X213">
            <v>0</v>
          </cell>
        </row>
        <row r="214">
          <cell r="X214">
            <v>0</v>
          </cell>
        </row>
        <row r="215">
          <cell r="X215">
            <v>0</v>
          </cell>
        </row>
        <row r="216">
          <cell r="X216">
            <v>0</v>
          </cell>
        </row>
        <row r="217">
          <cell r="X217">
            <v>0</v>
          </cell>
        </row>
        <row r="218">
          <cell r="X218">
            <v>0</v>
          </cell>
        </row>
        <row r="219">
          <cell r="X219">
            <v>0</v>
          </cell>
        </row>
        <row r="220">
          <cell r="X220">
            <v>0</v>
          </cell>
        </row>
        <row r="221">
          <cell r="X221">
            <v>0</v>
          </cell>
        </row>
        <row r="222">
          <cell r="X222">
            <v>0</v>
          </cell>
        </row>
        <row r="223">
          <cell r="X223">
            <v>0</v>
          </cell>
        </row>
        <row r="224">
          <cell r="X224">
            <v>0</v>
          </cell>
        </row>
        <row r="225">
          <cell r="X225">
            <v>0</v>
          </cell>
        </row>
        <row r="226">
          <cell r="X226">
            <v>0</v>
          </cell>
        </row>
        <row r="227">
          <cell r="X227">
            <v>0</v>
          </cell>
        </row>
        <row r="228">
          <cell r="X228">
            <v>0</v>
          </cell>
        </row>
        <row r="229">
          <cell r="X229">
            <v>0</v>
          </cell>
        </row>
        <row r="230">
          <cell r="X230">
            <v>0</v>
          </cell>
        </row>
        <row r="231">
          <cell r="X231">
            <v>0</v>
          </cell>
        </row>
        <row r="232">
          <cell r="X232">
            <v>0</v>
          </cell>
        </row>
        <row r="233">
          <cell r="X233">
            <v>0</v>
          </cell>
        </row>
        <row r="234">
          <cell r="X234">
            <v>0</v>
          </cell>
        </row>
        <row r="235">
          <cell r="X235">
            <v>0</v>
          </cell>
        </row>
        <row r="236">
          <cell r="X236">
            <v>0</v>
          </cell>
        </row>
        <row r="237">
          <cell r="X237">
            <v>0</v>
          </cell>
        </row>
        <row r="238">
          <cell r="X238">
            <v>0</v>
          </cell>
        </row>
        <row r="239">
          <cell r="X239">
            <v>0</v>
          </cell>
        </row>
        <row r="240">
          <cell r="X240">
            <v>0</v>
          </cell>
        </row>
        <row r="241">
          <cell r="X241">
            <v>0</v>
          </cell>
        </row>
        <row r="242">
          <cell r="X242">
            <v>0</v>
          </cell>
        </row>
        <row r="243">
          <cell r="X243">
            <v>0</v>
          </cell>
        </row>
        <row r="244">
          <cell r="X244">
            <v>0</v>
          </cell>
        </row>
        <row r="245">
          <cell r="X245">
            <v>0</v>
          </cell>
        </row>
        <row r="246">
          <cell r="X246">
            <v>0</v>
          </cell>
        </row>
        <row r="247">
          <cell r="X247">
            <v>0</v>
          </cell>
        </row>
        <row r="248">
          <cell r="X248">
            <v>0</v>
          </cell>
        </row>
        <row r="249">
          <cell r="X249">
            <v>0</v>
          </cell>
        </row>
        <row r="250">
          <cell r="X250">
            <v>0</v>
          </cell>
        </row>
        <row r="251">
          <cell r="X251">
            <v>0</v>
          </cell>
        </row>
        <row r="252">
          <cell r="X252">
            <v>0</v>
          </cell>
        </row>
        <row r="253">
          <cell r="X253">
            <v>0</v>
          </cell>
        </row>
        <row r="254">
          <cell r="X254">
            <v>0</v>
          </cell>
        </row>
        <row r="255">
          <cell r="X255">
            <v>0</v>
          </cell>
        </row>
        <row r="256">
          <cell r="X256">
            <v>0</v>
          </cell>
        </row>
        <row r="257">
          <cell r="X257">
            <v>0</v>
          </cell>
        </row>
        <row r="258">
          <cell r="X258">
            <v>0</v>
          </cell>
        </row>
        <row r="259">
          <cell r="X259">
            <v>0</v>
          </cell>
        </row>
        <row r="260">
          <cell r="X260">
            <v>0</v>
          </cell>
        </row>
        <row r="261">
          <cell r="X261">
            <v>0</v>
          </cell>
        </row>
        <row r="262">
          <cell r="X262">
            <v>0</v>
          </cell>
        </row>
        <row r="263">
          <cell r="X263">
            <v>0</v>
          </cell>
        </row>
        <row r="264">
          <cell r="X264">
            <v>0</v>
          </cell>
        </row>
        <row r="265">
          <cell r="X265">
            <v>0</v>
          </cell>
        </row>
        <row r="266">
          <cell r="X266">
            <v>0</v>
          </cell>
        </row>
        <row r="267">
          <cell r="X267">
            <v>0</v>
          </cell>
        </row>
        <row r="268">
          <cell r="X268">
            <v>0</v>
          </cell>
        </row>
        <row r="269">
          <cell r="X269">
            <v>0</v>
          </cell>
        </row>
        <row r="270">
          <cell r="X270">
            <v>0</v>
          </cell>
        </row>
        <row r="271">
          <cell r="X271">
            <v>0</v>
          </cell>
        </row>
        <row r="272">
          <cell r="X272">
            <v>0</v>
          </cell>
        </row>
        <row r="273">
          <cell r="X273">
            <v>0</v>
          </cell>
        </row>
        <row r="274">
          <cell r="X274">
            <v>0</v>
          </cell>
        </row>
        <row r="275">
          <cell r="X275">
            <v>0</v>
          </cell>
        </row>
        <row r="276">
          <cell r="X276">
            <v>0</v>
          </cell>
        </row>
        <row r="277">
          <cell r="X277">
            <v>0</v>
          </cell>
        </row>
        <row r="278">
          <cell r="X278">
            <v>0</v>
          </cell>
        </row>
        <row r="279">
          <cell r="X279">
            <v>0</v>
          </cell>
        </row>
        <row r="280">
          <cell r="X280">
            <v>0</v>
          </cell>
        </row>
        <row r="281">
          <cell r="X281">
            <v>0</v>
          </cell>
        </row>
        <row r="282">
          <cell r="X282">
            <v>0</v>
          </cell>
        </row>
        <row r="283">
          <cell r="X283">
            <v>0</v>
          </cell>
        </row>
        <row r="284">
          <cell r="X284">
            <v>0</v>
          </cell>
        </row>
        <row r="285">
          <cell r="X285">
            <v>0</v>
          </cell>
        </row>
        <row r="286">
          <cell r="X286">
            <v>0</v>
          </cell>
        </row>
        <row r="287">
          <cell r="X287">
            <v>0</v>
          </cell>
        </row>
        <row r="288">
          <cell r="X288">
            <v>0</v>
          </cell>
        </row>
        <row r="289">
          <cell r="X289">
            <v>0</v>
          </cell>
        </row>
        <row r="290">
          <cell r="X290">
            <v>0</v>
          </cell>
        </row>
        <row r="291">
          <cell r="X291">
            <v>0</v>
          </cell>
        </row>
        <row r="292">
          <cell r="X292">
            <v>0</v>
          </cell>
        </row>
        <row r="293">
          <cell r="X293">
            <v>0</v>
          </cell>
        </row>
        <row r="294">
          <cell r="X294">
            <v>0</v>
          </cell>
        </row>
        <row r="295">
          <cell r="X295">
            <v>0</v>
          </cell>
        </row>
        <row r="296">
          <cell r="X296">
            <v>0</v>
          </cell>
        </row>
        <row r="297">
          <cell r="X297">
            <v>0</v>
          </cell>
        </row>
        <row r="298">
          <cell r="X298">
            <v>0</v>
          </cell>
        </row>
        <row r="299">
          <cell r="X299">
            <v>0</v>
          </cell>
        </row>
        <row r="300">
          <cell r="X300">
            <v>0</v>
          </cell>
        </row>
        <row r="301">
          <cell r="X301">
            <v>0</v>
          </cell>
        </row>
        <row r="302">
          <cell r="X302">
            <v>0</v>
          </cell>
        </row>
        <row r="303">
          <cell r="X303">
            <v>0</v>
          </cell>
        </row>
        <row r="304">
          <cell r="X304">
            <v>0</v>
          </cell>
        </row>
        <row r="305">
          <cell r="X305">
            <v>0</v>
          </cell>
        </row>
        <row r="306">
          <cell r="X306">
            <v>0</v>
          </cell>
        </row>
        <row r="307">
          <cell r="X307">
            <v>0</v>
          </cell>
        </row>
        <row r="308">
          <cell r="X308">
            <v>0</v>
          </cell>
        </row>
        <row r="309">
          <cell r="X309">
            <v>0</v>
          </cell>
        </row>
        <row r="310">
          <cell r="X310">
            <v>0</v>
          </cell>
        </row>
        <row r="311">
          <cell r="X311">
            <v>0</v>
          </cell>
        </row>
        <row r="312">
          <cell r="X312">
            <v>0</v>
          </cell>
        </row>
        <row r="313">
          <cell r="X313">
            <v>0</v>
          </cell>
        </row>
        <row r="314">
          <cell r="X314">
            <v>0</v>
          </cell>
        </row>
        <row r="315">
          <cell r="X315">
            <v>0</v>
          </cell>
        </row>
        <row r="316">
          <cell r="X316">
            <v>0</v>
          </cell>
        </row>
        <row r="317">
          <cell r="X317">
            <v>0</v>
          </cell>
        </row>
        <row r="318">
          <cell r="X318">
            <v>0</v>
          </cell>
        </row>
        <row r="319">
          <cell r="X319">
            <v>0</v>
          </cell>
        </row>
        <row r="320">
          <cell r="X320">
            <v>0</v>
          </cell>
        </row>
        <row r="321">
          <cell r="X321">
            <v>0</v>
          </cell>
        </row>
        <row r="322">
          <cell r="X322">
            <v>0</v>
          </cell>
        </row>
        <row r="323">
          <cell r="X323">
            <v>0</v>
          </cell>
        </row>
        <row r="324">
          <cell r="X324">
            <v>0</v>
          </cell>
        </row>
        <row r="325">
          <cell r="X325">
            <v>0</v>
          </cell>
        </row>
        <row r="326">
          <cell r="X326">
            <v>0</v>
          </cell>
        </row>
        <row r="327">
          <cell r="X327">
            <v>0</v>
          </cell>
        </row>
        <row r="328">
          <cell r="X328">
            <v>0</v>
          </cell>
        </row>
        <row r="329">
          <cell r="X329">
            <v>0</v>
          </cell>
        </row>
        <row r="330">
          <cell r="X330">
            <v>0</v>
          </cell>
        </row>
        <row r="331">
          <cell r="X331">
            <v>0</v>
          </cell>
        </row>
        <row r="332">
          <cell r="X332">
            <v>0</v>
          </cell>
        </row>
      </sheetData>
      <sheetData sheetId="7">
        <row r="335">
          <cell r="I335">
            <v>1000000</v>
          </cell>
        </row>
      </sheetData>
      <sheetData sheetId="8">
        <row r="10">
          <cell r="X10">
            <v>330.4</v>
          </cell>
        </row>
        <row r="11">
          <cell r="X11">
            <v>0</v>
          </cell>
        </row>
        <row r="12">
          <cell r="X12">
            <v>0</v>
          </cell>
        </row>
        <row r="13">
          <cell r="X13">
            <v>0</v>
          </cell>
        </row>
        <row r="14">
          <cell r="X14">
            <v>0</v>
          </cell>
        </row>
        <row r="15">
          <cell r="X15">
            <v>0</v>
          </cell>
        </row>
        <row r="16">
          <cell r="X16">
            <v>0</v>
          </cell>
        </row>
        <row r="17">
          <cell r="X17">
            <v>0</v>
          </cell>
        </row>
        <row r="18">
          <cell r="X18">
            <v>0</v>
          </cell>
        </row>
        <row r="19">
          <cell r="X19">
            <v>56.64</v>
          </cell>
        </row>
        <row r="20">
          <cell r="X20">
            <v>33</v>
          </cell>
        </row>
        <row r="21">
          <cell r="X21">
            <v>0</v>
          </cell>
        </row>
        <row r="22">
          <cell r="X22">
            <v>0</v>
          </cell>
        </row>
        <row r="23">
          <cell r="X23">
            <v>0</v>
          </cell>
        </row>
        <row r="24">
          <cell r="X24">
            <v>0</v>
          </cell>
        </row>
        <row r="25">
          <cell r="X25">
            <v>0</v>
          </cell>
        </row>
        <row r="26">
          <cell r="X26">
            <v>0</v>
          </cell>
        </row>
        <row r="27">
          <cell r="X27">
            <v>0</v>
          </cell>
        </row>
        <row r="28">
          <cell r="X28">
            <v>0</v>
          </cell>
        </row>
        <row r="29">
          <cell r="X29">
            <v>0</v>
          </cell>
        </row>
        <row r="30">
          <cell r="X30">
            <v>0</v>
          </cell>
        </row>
        <row r="31">
          <cell r="X31">
            <v>0</v>
          </cell>
        </row>
        <row r="32">
          <cell r="X32">
            <v>0</v>
          </cell>
        </row>
        <row r="33">
          <cell r="X33">
            <v>0</v>
          </cell>
        </row>
        <row r="34">
          <cell r="X34">
            <v>0</v>
          </cell>
        </row>
        <row r="35">
          <cell r="X35">
            <v>0</v>
          </cell>
        </row>
        <row r="36">
          <cell r="X36">
            <v>0</v>
          </cell>
        </row>
        <row r="37">
          <cell r="X37">
            <v>0</v>
          </cell>
        </row>
        <row r="38">
          <cell r="X38">
            <v>0</v>
          </cell>
        </row>
        <row r="39">
          <cell r="X39">
            <v>195.88</v>
          </cell>
        </row>
        <row r="40">
          <cell r="X40">
            <v>14.76</v>
          </cell>
        </row>
        <row r="41">
          <cell r="X41">
            <v>0</v>
          </cell>
        </row>
        <row r="42">
          <cell r="X42">
            <v>0</v>
          </cell>
        </row>
        <row r="43">
          <cell r="X43">
            <v>0</v>
          </cell>
        </row>
        <row r="44">
          <cell r="X44">
            <v>0</v>
          </cell>
        </row>
        <row r="45">
          <cell r="X45">
            <v>0</v>
          </cell>
        </row>
        <row r="46">
          <cell r="X46">
            <v>0</v>
          </cell>
        </row>
        <row r="47">
          <cell r="X47">
            <v>0</v>
          </cell>
        </row>
        <row r="48">
          <cell r="X48">
            <v>0</v>
          </cell>
        </row>
        <row r="49">
          <cell r="X49">
            <v>0</v>
          </cell>
        </row>
        <row r="50">
          <cell r="X50">
            <v>0</v>
          </cell>
        </row>
        <row r="51">
          <cell r="X51">
            <v>0</v>
          </cell>
        </row>
        <row r="52">
          <cell r="X52">
            <v>0</v>
          </cell>
        </row>
        <row r="53">
          <cell r="X53">
            <v>0</v>
          </cell>
        </row>
        <row r="54">
          <cell r="X54">
            <v>0</v>
          </cell>
        </row>
        <row r="55">
          <cell r="X55">
            <v>0</v>
          </cell>
        </row>
        <row r="56">
          <cell r="X56">
            <v>0</v>
          </cell>
        </row>
        <row r="57">
          <cell r="X57">
            <v>0</v>
          </cell>
        </row>
        <row r="58">
          <cell r="X58">
            <v>0</v>
          </cell>
        </row>
        <row r="59">
          <cell r="X59">
            <v>0</v>
          </cell>
        </row>
        <row r="60">
          <cell r="X60">
            <v>1609.4</v>
          </cell>
        </row>
        <row r="61">
          <cell r="X61">
            <v>0</v>
          </cell>
        </row>
        <row r="62">
          <cell r="X62">
            <v>0</v>
          </cell>
        </row>
        <row r="63">
          <cell r="X63">
            <v>0</v>
          </cell>
        </row>
        <row r="64">
          <cell r="X64">
            <v>0</v>
          </cell>
        </row>
        <row r="65">
          <cell r="X65">
            <v>0</v>
          </cell>
        </row>
        <row r="66">
          <cell r="X66">
            <v>0</v>
          </cell>
        </row>
        <row r="67">
          <cell r="X67">
            <v>0</v>
          </cell>
        </row>
        <row r="68">
          <cell r="X68">
            <v>0</v>
          </cell>
        </row>
        <row r="69">
          <cell r="X69">
            <v>0</v>
          </cell>
        </row>
        <row r="70">
          <cell r="X70">
            <v>0</v>
          </cell>
        </row>
        <row r="71">
          <cell r="X71">
            <v>0</v>
          </cell>
        </row>
        <row r="72">
          <cell r="X72">
            <v>0</v>
          </cell>
        </row>
        <row r="73">
          <cell r="X73">
            <v>0</v>
          </cell>
        </row>
        <row r="74">
          <cell r="X74">
            <v>0</v>
          </cell>
        </row>
        <row r="75">
          <cell r="X75">
            <v>0</v>
          </cell>
        </row>
        <row r="76">
          <cell r="X76">
            <v>0</v>
          </cell>
        </row>
        <row r="77">
          <cell r="X77">
            <v>0</v>
          </cell>
        </row>
        <row r="78">
          <cell r="X78">
            <v>0</v>
          </cell>
        </row>
        <row r="79">
          <cell r="X79">
            <v>0</v>
          </cell>
        </row>
        <row r="80">
          <cell r="X80">
            <v>44.01</v>
          </cell>
        </row>
        <row r="81">
          <cell r="X81">
            <v>57.99</v>
          </cell>
        </row>
        <row r="82">
          <cell r="X82">
            <v>0</v>
          </cell>
        </row>
        <row r="83">
          <cell r="X83">
            <v>0</v>
          </cell>
        </row>
        <row r="84">
          <cell r="X84">
            <v>83.04</v>
          </cell>
        </row>
        <row r="85">
          <cell r="X85">
            <v>0</v>
          </cell>
        </row>
        <row r="86">
          <cell r="X86">
            <v>0</v>
          </cell>
        </row>
        <row r="87">
          <cell r="X87">
            <v>0</v>
          </cell>
        </row>
        <row r="88">
          <cell r="X88">
            <v>35.090000000000003</v>
          </cell>
        </row>
        <row r="89">
          <cell r="X89">
            <v>0</v>
          </cell>
        </row>
        <row r="90">
          <cell r="X90">
            <v>0</v>
          </cell>
        </row>
        <row r="91">
          <cell r="X91">
            <v>0</v>
          </cell>
        </row>
        <row r="92">
          <cell r="X92">
            <v>0</v>
          </cell>
        </row>
        <row r="93">
          <cell r="X93">
            <v>0</v>
          </cell>
        </row>
        <row r="94">
          <cell r="X94">
            <v>0</v>
          </cell>
        </row>
        <row r="95">
          <cell r="X95">
            <v>0</v>
          </cell>
        </row>
        <row r="96">
          <cell r="X96">
            <v>0</v>
          </cell>
        </row>
        <row r="97">
          <cell r="X97">
            <v>0</v>
          </cell>
        </row>
        <row r="98">
          <cell r="X98">
            <v>0</v>
          </cell>
        </row>
        <row r="99">
          <cell r="X99">
            <v>0</v>
          </cell>
        </row>
        <row r="100">
          <cell r="X100">
            <v>0</v>
          </cell>
        </row>
        <row r="101">
          <cell r="X101">
            <v>0</v>
          </cell>
        </row>
        <row r="102">
          <cell r="X102">
            <v>0</v>
          </cell>
        </row>
        <row r="103">
          <cell r="X103">
            <v>0</v>
          </cell>
        </row>
        <row r="104">
          <cell r="X104">
            <v>0</v>
          </cell>
        </row>
        <row r="105">
          <cell r="X105">
            <v>0</v>
          </cell>
        </row>
        <row r="106">
          <cell r="X106">
            <v>0</v>
          </cell>
        </row>
        <row r="107">
          <cell r="X107">
            <v>0</v>
          </cell>
        </row>
        <row r="108">
          <cell r="X108">
            <v>0</v>
          </cell>
        </row>
        <row r="109">
          <cell r="X109">
            <v>0</v>
          </cell>
        </row>
        <row r="110">
          <cell r="X110">
            <v>0</v>
          </cell>
        </row>
        <row r="111">
          <cell r="X111">
            <v>0</v>
          </cell>
        </row>
        <row r="112">
          <cell r="X112">
            <v>45.99</v>
          </cell>
        </row>
        <row r="113">
          <cell r="X113">
            <v>0</v>
          </cell>
        </row>
        <row r="114">
          <cell r="X114">
            <v>0</v>
          </cell>
        </row>
        <row r="115">
          <cell r="X115">
            <v>0</v>
          </cell>
        </row>
        <row r="116">
          <cell r="X116">
            <v>0</v>
          </cell>
        </row>
        <row r="117">
          <cell r="X117">
            <v>0</v>
          </cell>
        </row>
        <row r="118">
          <cell r="X118">
            <v>0</v>
          </cell>
        </row>
        <row r="119">
          <cell r="X119">
            <v>0</v>
          </cell>
        </row>
        <row r="120">
          <cell r="X120">
            <v>0</v>
          </cell>
        </row>
        <row r="121">
          <cell r="X121">
            <v>0</v>
          </cell>
        </row>
        <row r="122">
          <cell r="X122">
            <v>17.901</v>
          </cell>
        </row>
        <row r="123">
          <cell r="X123">
            <v>0</v>
          </cell>
        </row>
        <row r="124">
          <cell r="X124">
            <v>20.65</v>
          </cell>
        </row>
        <row r="125">
          <cell r="X125">
            <v>28</v>
          </cell>
        </row>
        <row r="126">
          <cell r="X126">
            <v>30</v>
          </cell>
        </row>
        <row r="127">
          <cell r="X127">
            <v>12</v>
          </cell>
        </row>
        <row r="128">
          <cell r="X128">
            <v>26</v>
          </cell>
        </row>
        <row r="129">
          <cell r="X129">
            <v>9.18</v>
          </cell>
        </row>
        <row r="130">
          <cell r="X130">
            <v>0</v>
          </cell>
        </row>
        <row r="131">
          <cell r="X131">
            <v>0</v>
          </cell>
        </row>
        <row r="132">
          <cell r="X132">
            <v>0</v>
          </cell>
        </row>
        <row r="133">
          <cell r="X133">
            <v>9</v>
          </cell>
        </row>
        <row r="134">
          <cell r="X134">
            <v>0</v>
          </cell>
        </row>
        <row r="135">
          <cell r="X135">
            <v>0</v>
          </cell>
        </row>
        <row r="136">
          <cell r="X136">
            <v>0</v>
          </cell>
        </row>
        <row r="137">
          <cell r="X137">
            <v>0</v>
          </cell>
        </row>
        <row r="138">
          <cell r="X138">
            <v>0</v>
          </cell>
        </row>
        <row r="139">
          <cell r="X139">
            <v>0</v>
          </cell>
        </row>
        <row r="140">
          <cell r="X140">
            <v>10.62</v>
          </cell>
        </row>
        <row r="141">
          <cell r="X141">
            <v>12.39</v>
          </cell>
        </row>
        <row r="142">
          <cell r="X142">
            <v>9.44</v>
          </cell>
        </row>
        <row r="143">
          <cell r="X143">
            <v>7.55</v>
          </cell>
        </row>
        <row r="144">
          <cell r="X144">
            <v>0</v>
          </cell>
        </row>
        <row r="145">
          <cell r="X145">
            <v>0</v>
          </cell>
        </row>
        <row r="146">
          <cell r="X146">
            <v>0</v>
          </cell>
        </row>
        <row r="147">
          <cell r="X147">
            <v>0</v>
          </cell>
        </row>
        <row r="148">
          <cell r="X148">
            <v>0</v>
          </cell>
        </row>
        <row r="149">
          <cell r="X149">
            <v>0</v>
          </cell>
        </row>
        <row r="150">
          <cell r="X150">
            <v>0</v>
          </cell>
        </row>
        <row r="151">
          <cell r="X151">
            <v>0</v>
          </cell>
        </row>
        <row r="152">
          <cell r="X152">
            <v>0</v>
          </cell>
        </row>
        <row r="153">
          <cell r="X153">
            <v>8</v>
          </cell>
        </row>
        <row r="154">
          <cell r="X154">
            <v>0</v>
          </cell>
        </row>
        <row r="155">
          <cell r="X155">
            <v>0</v>
          </cell>
        </row>
        <row r="156">
          <cell r="X156">
            <v>0</v>
          </cell>
        </row>
        <row r="157">
          <cell r="X157">
            <v>0</v>
          </cell>
        </row>
        <row r="158">
          <cell r="X158">
            <v>0</v>
          </cell>
        </row>
        <row r="159">
          <cell r="X159">
            <v>0</v>
          </cell>
        </row>
        <row r="160">
          <cell r="X160">
            <v>0</v>
          </cell>
        </row>
        <row r="161">
          <cell r="X161">
            <v>0</v>
          </cell>
        </row>
        <row r="162">
          <cell r="X162">
            <v>0</v>
          </cell>
        </row>
        <row r="163">
          <cell r="X163">
            <v>0</v>
          </cell>
        </row>
        <row r="164">
          <cell r="X164">
            <v>0</v>
          </cell>
        </row>
        <row r="165">
          <cell r="X165">
            <v>0</v>
          </cell>
        </row>
        <row r="166">
          <cell r="X166">
            <v>0</v>
          </cell>
        </row>
        <row r="167">
          <cell r="X167">
            <v>0</v>
          </cell>
        </row>
        <row r="168">
          <cell r="X168">
            <v>0</v>
          </cell>
        </row>
        <row r="169">
          <cell r="X169">
            <v>14000</v>
          </cell>
        </row>
        <row r="170">
          <cell r="X170">
            <v>0</v>
          </cell>
        </row>
        <row r="171">
          <cell r="X171">
            <v>0</v>
          </cell>
        </row>
        <row r="172">
          <cell r="X172">
            <v>10000</v>
          </cell>
        </row>
        <row r="173">
          <cell r="X173">
            <v>0</v>
          </cell>
        </row>
        <row r="174">
          <cell r="X174">
            <v>500</v>
          </cell>
        </row>
        <row r="175">
          <cell r="X175">
            <v>840.16</v>
          </cell>
        </row>
        <row r="176">
          <cell r="X176">
            <v>65000</v>
          </cell>
        </row>
        <row r="177">
          <cell r="X177">
            <v>0</v>
          </cell>
        </row>
        <row r="178">
          <cell r="X178">
            <v>0</v>
          </cell>
        </row>
        <row r="179">
          <cell r="X179">
            <v>0</v>
          </cell>
        </row>
        <row r="180">
          <cell r="X180">
            <v>0</v>
          </cell>
        </row>
        <row r="181">
          <cell r="X181">
            <v>0</v>
          </cell>
        </row>
        <row r="182">
          <cell r="X182">
            <v>0</v>
          </cell>
        </row>
        <row r="183">
          <cell r="X183">
            <v>0</v>
          </cell>
        </row>
        <row r="184">
          <cell r="X184">
            <v>0</v>
          </cell>
        </row>
        <row r="185">
          <cell r="X185">
            <v>0</v>
          </cell>
        </row>
        <row r="186">
          <cell r="X186">
            <v>0</v>
          </cell>
        </row>
        <row r="187">
          <cell r="X187">
            <v>0</v>
          </cell>
        </row>
        <row r="188">
          <cell r="X188">
            <v>0</v>
          </cell>
        </row>
        <row r="189">
          <cell r="X189">
            <v>0</v>
          </cell>
        </row>
        <row r="190">
          <cell r="X190">
            <v>0</v>
          </cell>
        </row>
        <row r="191">
          <cell r="X191">
            <v>0</v>
          </cell>
        </row>
        <row r="192">
          <cell r="X192">
            <v>0</v>
          </cell>
        </row>
        <row r="193">
          <cell r="X193">
            <v>0</v>
          </cell>
        </row>
        <row r="194">
          <cell r="X194">
            <v>0</v>
          </cell>
        </row>
        <row r="195">
          <cell r="X195">
            <v>0</v>
          </cell>
        </row>
        <row r="196">
          <cell r="X196">
            <v>0</v>
          </cell>
        </row>
        <row r="197">
          <cell r="X197">
            <v>0</v>
          </cell>
        </row>
        <row r="198">
          <cell r="X198">
            <v>0</v>
          </cell>
        </row>
        <row r="199">
          <cell r="X199">
            <v>0</v>
          </cell>
        </row>
        <row r="200">
          <cell r="X200">
            <v>0</v>
          </cell>
        </row>
        <row r="201">
          <cell r="X201">
            <v>0</v>
          </cell>
        </row>
        <row r="202">
          <cell r="X202">
            <v>0</v>
          </cell>
        </row>
        <row r="203">
          <cell r="X203">
            <v>0</v>
          </cell>
        </row>
        <row r="204">
          <cell r="X204">
            <v>0</v>
          </cell>
        </row>
        <row r="205">
          <cell r="X205">
            <v>0</v>
          </cell>
        </row>
        <row r="206">
          <cell r="X206">
            <v>0</v>
          </cell>
        </row>
        <row r="207">
          <cell r="X207">
            <v>0</v>
          </cell>
        </row>
        <row r="208">
          <cell r="X208">
            <v>0</v>
          </cell>
        </row>
        <row r="209">
          <cell r="X209">
            <v>0</v>
          </cell>
        </row>
        <row r="210">
          <cell r="X210">
            <v>0</v>
          </cell>
        </row>
        <row r="211">
          <cell r="X211">
            <v>0</v>
          </cell>
        </row>
        <row r="212">
          <cell r="X212">
            <v>0</v>
          </cell>
        </row>
        <row r="213">
          <cell r="X213">
            <v>0</v>
          </cell>
        </row>
        <row r="214">
          <cell r="X214">
            <v>0</v>
          </cell>
        </row>
        <row r="215">
          <cell r="X215">
            <v>0</v>
          </cell>
        </row>
        <row r="216">
          <cell r="X216">
            <v>0</v>
          </cell>
        </row>
        <row r="217">
          <cell r="X217">
            <v>0</v>
          </cell>
        </row>
        <row r="218">
          <cell r="X218">
            <v>0</v>
          </cell>
        </row>
        <row r="219">
          <cell r="X219">
            <v>0</v>
          </cell>
        </row>
        <row r="220">
          <cell r="X220">
            <v>0</v>
          </cell>
        </row>
        <row r="221">
          <cell r="X221">
            <v>0</v>
          </cell>
        </row>
        <row r="222">
          <cell r="X222">
            <v>0</v>
          </cell>
        </row>
        <row r="223">
          <cell r="X223">
            <v>0</v>
          </cell>
        </row>
        <row r="224">
          <cell r="X224">
            <v>0</v>
          </cell>
        </row>
        <row r="225">
          <cell r="X225">
            <v>0</v>
          </cell>
        </row>
        <row r="226">
          <cell r="X226">
            <v>0</v>
          </cell>
        </row>
        <row r="227">
          <cell r="X227">
            <v>0</v>
          </cell>
        </row>
        <row r="228">
          <cell r="X228">
            <v>0</v>
          </cell>
        </row>
        <row r="229">
          <cell r="X229">
            <v>0</v>
          </cell>
        </row>
        <row r="230">
          <cell r="X230">
            <v>0</v>
          </cell>
        </row>
        <row r="231">
          <cell r="X231">
            <v>0</v>
          </cell>
        </row>
        <row r="232">
          <cell r="X232">
            <v>0</v>
          </cell>
        </row>
        <row r="233">
          <cell r="X233">
            <v>0</v>
          </cell>
        </row>
        <row r="234">
          <cell r="X234">
            <v>0</v>
          </cell>
        </row>
        <row r="235">
          <cell r="X235">
            <v>0</v>
          </cell>
        </row>
        <row r="236">
          <cell r="X236">
            <v>0</v>
          </cell>
        </row>
        <row r="237">
          <cell r="X237">
            <v>0</v>
          </cell>
        </row>
        <row r="238">
          <cell r="X238">
            <v>0</v>
          </cell>
        </row>
        <row r="239">
          <cell r="X239">
            <v>0</v>
          </cell>
        </row>
        <row r="240">
          <cell r="X240">
            <v>0</v>
          </cell>
        </row>
        <row r="241">
          <cell r="X241">
            <v>0</v>
          </cell>
        </row>
        <row r="242">
          <cell r="X242">
            <v>0</v>
          </cell>
        </row>
        <row r="243">
          <cell r="X243">
            <v>0</v>
          </cell>
        </row>
        <row r="244">
          <cell r="X244">
            <v>0</v>
          </cell>
        </row>
        <row r="245">
          <cell r="X245">
            <v>0</v>
          </cell>
        </row>
        <row r="246">
          <cell r="X246">
            <v>0</v>
          </cell>
        </row>
        <row r="247">
          <cell r="X247">
            <v>0</v>
          </cell>
        </row>
        <row r="248">
          <cell r="X248">
            <v>0</v>
          </cell>
        </row>
        <row r="249">
          <cell r="X249">
            <v>0</v>
          </cell>
        </row>
        <row r="250">
          <cell r="X250">
            <v>0</v>
          </cell>
        </row>
        <row r="251">
          <cell r="X251">
            <v>0</v>
          </cell>
        </row>
        <row r="252">
          <cell r="X252">
            <v>0</v>
          </cell>
        </row>
        <row r="253">
          <cell r="X253">
            <v>0</v>
          </cell>
        </row>
        <row r="254">
          <cell r="X254">
            <v>0</v>
          </cell>
        </row>
        <row r="255">
          <cell r="X255">
            <v>0</v>
          </cell>
        </row>
        <row r="256">
          <cell r="X256">
            <v>0</v>
          </cell>
        </row>
        <row r="257">
          <cell r="X257">
            <v>0</v>
          </cell>
        </row>
        <row r="258">
          <cell r="X258">
            <v>0</v>
          </cell>
        </row>
        <row r="259">
          <cell r="X259">
            <v>0</v>
          </cell>
        </row>
        <row r="260">
          <cell r="X260">
            <v>0</v>
          </cell>
        </row>
        <row r="261">
          <cell r="X261">
            <v>0</v>
          </cell>
        </row>
        <row r="262">
          <cell r="X262">
            <v>0</v>
          </cell>
        </row>
        <row r="263">
          <cell r="X263">
            <v>0</v>
          </cell>
        </row>
        <row r="264">
          <cell r="X264">
            <v>0</v>
          </cell>
        </row>
        <row r="265">
          <cell r="X265">
            <v>0</v>
          </cell>
        </row>
        <row r="266">
          <cell r="X266">
            <v>0</v>
          </cell>
        </row>
        <row r="267">
          <cell r="X267">
            <v>0</v>
          </cell>
        </row>
        <row r="268">
          <cell r="X268">
            <v>0</v>
          </cell>
        </row>
        <row r="269">
          <cell r="X269">
            <v>0</v>
          </cell>
        </row>
        <row r="270">
          <cell r="X270">
            <v>0</v>
          </cell>
        </row>
        <row r="271">
          <cell r="X271">
            <v>0</v>
          </cell>
        </row>
        <row r="272">
          <cell r="X272">
            <v>0</v>
          </cell>
        </row>
        <row r="273">
          <cell r="X273">
            <v>0</v>
          </cell>
        </row>
        <row r="274">
          <cell r="X274">
            <v>0</v>
          </cell>
        </row>
        <row r="275">
          <cell r="X275">
            <v>0</v>
          </cell>
        </row>
        <row r="276">
          <cell r="X276">
            <v>0</v>
          </cell>
        </row>
        <row r="277">
          <cell r="X277">
            <v>0</v>
          </cell>
        </row>
        <row r="278">
          <cell r="X278">
            <v>0</v>
          </cell>
        </row>
        <row r="279">
          <cell r="X279">
            <v>0</v>
          </cell>
        </row>
        <row r="280">
          <cell r="X280">
            <v>0</v>
          </cell>
        </row>
        <row r="281">
          <cell r="X281">
            <v>0</v>
          </cell>
        </row>
        <row r="282">
          <cell r="X282">
            <v>0</v>
          </cell>
        </row>
        <row r="283">
          <cell r="X283">
            <v>0</v>
          </cell>
        </row>
        <row r="284">
          <cell r="X284">
            <v>0</v>
          </cell>
        </row>
        <row r="285">
          <cell r="X285">
            <v>0</v>
          </cell>
        </row>
        <row r="286">
          <cell r="X286">
            <v>0</v>
          </cell>
        </row>
        <row r="287">
          <cell r="X287">
            <v>0</v>
          </cell>
        </row>
        <row r="288">
          <cell r="X288">
            <v>0</v>
          </cell>
        </row>
        <row r="289">
          <cell r="X289">
            <v>0</v>
          </cell>
        </row>
        <row r="290">
          <cell r="X290">
            <v>0</v>
          </cell>
        </row>
        <row r="291">
          <cell r="X291">
            <v>0</v>
          </cell>
        </row>
        <row r="292">
          <cell r="X292">
            <v>0</v>
          </cell>
        </row>
        <row r="293">
          <cell r="X293">
            <v>0</v>
          </cell>
        </row>
        <row r="294">
          <cell r="X294">
            <v>0</v>
          </cell>
        </row>
        <row r="295">
          <cell r="X295">
            <v>0</v>
          </cell>
        </row>
        <row r="296">
          <cell r="X296">
            <v>0</v>
          </cell>
        </row>
        <row r="297">
          <cell r="X297">
            <v>0</v>
          </cell>
        </row>
        <row r="298">
          <cell r="X298">
            <v>0</v>
          </cell>
        </row>
        <row r="299">
          <cell r="X299">
            <v>0</v>
          </cell>
        </row>
        <row r="300">
          <cell r="X300">
            <v>0</v>
          </cell>
        </row>
        <row r="301">
          <cell r="X301">
            <v>0</v>
          </cell>
        </row>
        <row r="302">
          <cell r="X302">
            <v>0</v>
          </cell>
        </row>
        <row r="303">
          <cell r="X303">
            <v>0</v>
          </cell>
        </row>
        <row r="304">
          <cell r="X304">
            <v>0</v>
          </cell>
        </row>
        <row r="305">
          <cell r="X305">
            <v>0</v>
          </cell>
        </row>
        <row r="306">
          <cell r="X306">
            <v>0</v>
          </cell>
        </row>
        <row r="307">
          <cell r="X307">
            <v>0</v>
          </cell>
        </row>
        <row r="308">
          <cell r="X308">
            <v>0</v>
          </cell>
        </row>
        <row r="309">
          <cell r="X309">
            <v>0</v>
          </cell>
        </row>
        <row r="310">
          <cell r="X310">
            <v>0</v>
          </cell>
        </row>
        <row r="311">
          <cell r="X311">
            <v>0</v>
          </cell>
        </row>
        <row r="312">
          <cell r="X312">
            <v>0</v>
          </cell>
        </row>
        <row r="313">
          <cell r="X313">
            <v>0</v>
          </cell>
        </row>
        <row r="314">
          <cell r="X314">
            <v>0</v>
          </cell>
        </row>
        <row r="315">
          <cell r="X315">
            <v>0</v>
          </cell>
        </row>
        <row r="316">
          <cell r="X316">
            <v>0</v>
          </cell>
        </row>
        <row r="317">
          <cell r="X317">
            <v>0</v>
          </cell>
        </row>
        <row r="318">
          <cell r="X318">
            <v>0</v>
          </cell>
        </row>
        <row r="319">
          <cell r="X319">
            <v>0</v>
          </cell>
        </row>
        <row r="320">
          <cell r="X320">
            <v>0</v>
          </cell>
        </row>
        <row r="321">
          <cell r="X321">
            <v>0</v>
          </cell>
        </row>
        <row r="322">
          <cell r="X322">
            <v>0</v>
          </cell>
        </row>
        <row r="323">
          <cell r="X323">
            <v>0</v>
          </cell>
        </row>
        <row r="324">
          <cell r="X324">
            <v>0</v>
          </cell>
        </row>
        <row r="325">
          <cell r="X325">
            <v>0</v>
          </cell>
        </row>
        <row r="326">
          <cell r="X326">
            <v>0</v>
          </cell>
        </row>
        <row r="327">
          <cell r="X327">
            <v>0</v>
          </cell>
        </row>
        <row r="328">
          <cell r="X328">
            <v>0</v>
          </cell>
        </row>
        <row r="329">
          <cell r="X329">
            <v>0</v>
          </cell>
        </row>
        <row r="330">
          <cell r="X330">
            <v>0</v>
          </cell>
        </row>
        <row r="331">
          <cell r="X331">
            <v>0</v>
          </cell>
        </row>
        <row r="332">
          <cell r="X332">
            <v>0</v>
          </cell>
        </row>
      </sheetData>
      <sheetData sheetId="9" refreshError="1"/>
      <sheetData sheetId="10"/>
      <sheetData sheetId="11">
        <row r="10">
          <cell r="X10">
            <v>0</v>
          </cell>
        </row>
        <row r="11">
          <cell r="X11">
            <v>0</v>
          </cell>
        </row>
        <row r="12">
          <cell r="X12">
            <v>0</v>
          </cell>
        </row>
        <row r="13">
          <cell r="X13">
            <v>0</v>
          </cell>
        </row>
        <row r="14">
          <cell r="X14">
            <v>0</v>
          </cell>
        </row>
        <row r="15">
          <cell r="X15">
            <v>0</v>
          </cell>
        </row>
        <row r="16">
          <cell r="X16">
            <v>0</v>
          </cell>
        </row>
        <row r="17">
          <cell r="X17">
            <v>0</v>
          </cell>
        </row>
        <row r="18">
          <cell r="X18">
            <v>0</v>
          </cell>
        </row>
        <row r="19">
          <cell r="X19">
            <v>0</v>
          </cell>
        </row>
        <row r="20">
          <cell r="X20">
            <v>0</v>
          </cell>
        </row>
        <row r="21">
          <cell r="X21">
            <v>0</v>
          </cell>
        </row>
        <row r="22">
          <cell r="X22">
            <v>0</v>
          </cell>
        </row>
        <row r="23">
          <cell r="X23">
            <v>0</v>
          </cell>
        </row>
        <row r="24">
          <cell r="X24">
            <v>0</v>
          </cell>
        </row>
        <row r="25">
          <cell r="X25">
            <v>0</v>
          </cell>
        </row>
        <row r="26">
          <cell r="X26">
            <v>0</v>
          </cell>
        </row>
        <row r="27">
          <cell r="X27">
            <v>0</v>
          </cell>
        </row>
        <row r="28">
          <cell r="X28">
            <v>0</v>
          </cell>
        </row>
        <row r="29">
          <cell r="X29">
            <v>0</v>
          </cell>
        </row>
        <row r="30">
          <cell r="X30">
            <v>0</v>
          </cell>
        </row>
        <row r="31">
          <cell r="X31">
            <v>0</v>
          </cell>
        </row>
        <row r="32">
          <cell r="X32">
            <v>0</v>
          </cell>
        </row>
        <row r="33">
          <cell r="X33">
            <v>0</v>
          </cell>
        </row>
        <row r="34">
          <cell r="X34">
            <v>0</v>
          </cell>
        </row>
        <row r="35">
          <cell r="X35">
            <v>0</v>
          </cell>
        </row>
        <row r="36">
          <cell r="X36">
            <v>0</v>
          </cell>
        </row>
        <row r="37">
          <cell r="X37">
            <v>0</v>
          </cell>
        </row>
        <row r="38">
          <cell r="X38">
            <v>0</v>
          </cell>
        </row>
        <row r="39">
          <cell r="X39">
            <v>0</v>
          </cell>
        </row>
        <row r="40">
          <cell r="X40">
            <v>0</v>
          </cell>
        </row>
        <row r="41">
          <cell r="X41">
            <v>0</v>
          </cell>
        </row>
        <row r="42">
          <cell r="X42">
            <v>0</v>
          </cell>
        </row>
        <row r="43">
          <cell r="X43">
            <v>0</v>
          </cell>
        </row>
        <row r="44">
          <cell r="X44">
            <v>0</v>
          </cell>
        </row>
        <row r="45">
          <cell r="X45">
            <v>0</v>
          </cell>
        </row>
        <row r="46">
          <cell r="X46">
            <v>0</v>
          </cell>
        </row>
        <row r="47">
          <cell r="X47">
            <v>0</v>
          </cell>
        </row>
        <row r="48">
          <cell r="X48">
            <v>0</v>
          </cell>
        </row>
        <row r="49">
          <cell r="X49">
            <v>0</v>
          </cell>
        </row>
        <row r="50">
          <cell r="X50">
            <v>0</v>
          </cell>
        </row>
        <row r="51">
          <cell r="X51">
            <v>0</v>
          </cell>
        </row>
        <row r="52">
          <cell r="X52">
            <v>0</v>
          </cell>
        </row>
        <row r="53">
          <cell r="X53">
            <v>0</v>
          </cell>
        </row>
        <row r="54">
          <cell r="X54">
            <v>0</v>
          </cell>
        </row>
        <row r="55">
          <cell r="X55">
            <v>0</v>
          </cell>
        </row>
        <row r="56">
          <cell r="X56">
            <v>0</v>
          </cell>
        </row>
        <row r="57">
          <cell r="X57">
            <v>0</v>
          </cell>
        </row>
        <row r="58">
          <cell r="X58">
            <v>0</v>
          </cell>
        </row>
        <row r="59">
          <cell r="X59">
            <v>0</v>
          </cell>
        </row>
        <row r="60">
          <cell r="X60">
            <v>0</v>
          </cell>
        </row>
        <row r="61">
          <cell r="X61">
            <v>0</v>
          </cell>
        </row>
        <row r="62">
          <cell r="X62">
            <v>0</v>
          </cell>
        </row>
        <row r="63">
          <cell r="X63">
            <v>0</v>
          </cell>
        </row>
        <row r="64">
          <cell r="X64">
            <v>0</v>
          </cell>
        </row>
        <row r="65">
          <cell r="X65">
            <v>0</v>
          </cell>
        </row>
        <row r="66">
          <cell r="X66">
            <v>0</v>
          </cell>
        </row>
        <row r="67">
          <cell r="X67">
            <v>0</v>
          </cell>
        </row>
        <row r="68">
          <cell r="X68">
            <v>0</v>
          </cell>
        </row>
        <row r="69">
          <cell r="X69">
            <v>0</v>
          </cell>
        </row>
        <row r="70">
          <cell r="X70">
            <v>0</v>
          </cell>
        </row>
        <row r="71">
          <cell r="X71">
            <v>0</v>
          </cell>
        </row>
        <row r="72">
          <cell r="X72">
            <v>0</v>
          </cell>
        </row>
        <row r="73">
          <cell r="X73">
            <v>0</v>
          </cell>
        </row>
        <row r="74">
          <cell r="X74">
            <v>0</v>
          </cell>
        </row>
        <row r="75">
          <cell r="X75">
            <v>0</v>
          </cell>
        </row>
        <row r="76">
          <cell r="X76">
            <v>0</v>
          </cell>
        </row>
        <row r="77">
          <cell r="X77">
            <v>0</v>
          </cell>
        </row>
        <row r="78">
          <cell r="X78">
            <v>0</v>
          </cell>
        </row>
        <row r="79">
          <cell r="X79">
            <v>0</v>
          </cell>
        </row>
        <row r="80">
          <cell r="X80">
            <v>0</v>
          </cell>
        </row>
        <row r="81">
          <cell r="X81">
            <v>0</v>
          </cell>
        </row>
        <row r="82">
          <cell r="X82">
            <v>0</v>
          </cell>
        </row>
        <row r="83">
          <cell r="X83">
            <v>0</v>
          </cell>
        </row>
        <row r="84">
          <cell r="X84">
            <v>0</v>
          </cell>
        </row>
        <row r="85">
          <cell r="X85">
            <v>0</v>
          </cell>
        </row>
        <row r="86">
          <cell r="X86">
            <v>0</v>
          </cell>
        </row>
        <row r="87">
          <cell r="X87">
            <v>0</v>
          </cell>
        </row>
        <row r="88">
          <cell r="X88">
            <v>0</v>
          </cell>
        </row>
        <row r="89">
          <cell r="X89">
            <v>0</v>
          </cell>
        </row>
        <row r="90">
          <cell r="X90">
            <v>0</v>
          </cell>
        </row>
        <row r="91">
          <cell r="X91">
            <v>0</v>
          </cell>
        </row>
        <row r="92">
          <cell r="X92">
            <v>0</v>
          </cell>
        </row>
        <row r="93">
          <cell r="X93">
            <v>0</v>
          </cell>
        </row>
        <row r="94">
          <cell r="X94">
            <v>0</v>
          </cell>
        </row>
        <row r="95">
          <cell r="X95">
            <v>0</v>
          </cell>
        </row>
        <row r="96">
          <cell r="X96">
            <v>0</v>
          </cell>
        </row>
        <row r="97">
          <cell r="X97">
            <v>0</v>
          </cell>
        </row>
        <row r="98">
          <cell r="X98">
            <v>0</v>
          </cell>
        </row>
        <row r="99">
          <cell r="X99">
            <v>0</v>
          </cell>
        </row>
        <row r="100">
          <cell r="X100">
            <v>0</v>
          </cell>
        </row>
        <row r="101">
          <cell r="X101">
            <v>0</v>
          </cell>
        </row>
        <row r="102">
          <cell r="X102">
            <v>0</v>
          </cell>
        </row>
        <row r="103">
          <cell r="X103">
            <v>0</v>
          </cell>
        </row>
        <row r="104">
          <cell r="X104">
            <v>0</v>
          </cell>
        </row>
        <row r="105">
          <cell r="X105">
            <v>0</v>
          </cell>
        </row>
        <row r="106">
          <cell r="X106">
            <v>0</v>
          </cell>
        </row>
        <row r="107">
          <cell r="X107">
            <v>0</v>
          </cell>
        </row>
        <row r="108">
          <cell r="X108">
            <v>0</v>
          </cell>
        </row>
        <row r="109">
          <cell r="X109">
            <v>0</v>
          </cell>
        </row>
        <row r="110">
          <cell r="X110">
            <v>0</v>
          </cell>
        </row>
        <row r="111">
          <cell r="X111">
            <v>0</v>
          </cell>
        </row>
        <row r="112">
          <cell r="X112">
            <v>0</v>
          </cell>
        </row>
        <row r="113">
          <cell r="X113">
            <v>0</v>
          </cell>
        </row>
        <row r="114">
          <cell r="X114">
            <v>0</v>
          </cell>
        </row>
        <row r="115">
          <cell r="X115">
            <v>0</v>
          </cell>
        </row>
        <row r="116">
          <cell r="X116">
            <v>0</v>
          </cell>
        </row>
        <row r="117">
          <cell r="X117">
            <v>0</v>
          </cell>
        </row>
        <row r="118">
          <cell r="X118">
            <v>0</v>
          </cell>
        </row>
        <row r="119">
          <cell r="X119">
            <v>0</v>
          </cell>
        </row>
        <row r="120">
          <cell r="X120">
            <v>0</v>
          </cell>
        </row>
        <row r="121">
          <cell r="X121">
            <v>0</v>
          </cell>
        </row>
        <row r="122">
          <cell r="X122">
            <v>0</v>
          </cell>
        </row>
        <row r="123">
          <cell r="X123">
            <v>0</v>
          </cell>
        </row>
        <row r="124">
          <cell r="X124">
            <v>0</v>
          </cell>
        </row>
        <row r="125">
          <cell r="X125">
            <v>0</v>
          </cell>
        </row>
        <row r="126">
          <cell r="X126">
            <v>0</v>
          </cell>
        </row>
        <row r="127">
          <cell r="X127">
            <v>0</v>
          </cell>
        </row>
        <row r="128">
          <cell r="X128">
            <v>0</v>
          </cell>
        </row>
        <row r="129">
          <cell r="X129">
            <v>0</v>
          </cell>
        </row>
        <row r="130">
          <cell r="X130">
            <v>0</v>
          </cell>
        </row>
        <row r="131">
          <cell r="X131">
            <v>0</v>
          </cell>
        </row>
        <row r="132">
          <cell r="X132">
            <v>0</v>
          </cell>
        </row>
        <row r="133">
          <cell r="X133">
            <v>0</v>
          </cell>
        </row>
        <row r="134">
          <cell r="X134">
            <v>0</v>
          </cell>
        </row>
        <row r="135">
          <cell r="X135">
            <v>0</v>
          </cell>
        </row>
        <row r="136">
          <cell r="X136">
            <v>0</v>
          </cell>
        </row>
        <row r="137">
          <cell r="X137">
            <v>0</v>
          </cell>
        </row>
        <row r="138">
          <cell r="X138">
            <v>0</v>
          </cell>
        </row>
        <row r="139">
          <cell r="X139">
            <v>0</v>
          </cell>
        </row>
        <row r="140">
          <cell r="X140">
            <v>0</v>
          </cell>
        </row>
        <row r="141">
          <cell r="X141">
            <v>0</v>
          </cell>
        </row>
        <row r="142">
          <cell r="X142">
            <v>0</v>
          </cell>
        </row>
        <row r="143">
          <cell r="X143">
            <v>0</v>
          </cell>
        </row>
        <row r="144">
          <cell r="X144">
            <v>0</v>
          </cell>
        </row>
        <row r="145">
          <cell r="X145">
            <v>0</v>
          </cell>
        </row>
        <row r="146">
          <cell r="X146">
            <v>0</v>
          </cell>
        </row>
        <row r="147">
          <cell r="X147">
            <v>0</v>
          </cell>
        </row>
        <row r="148">
          <cell r="X148">
            <v>0</v>
          </cell>
        </row>
        <row r="149">
          <cell r="X149">
            <v>0</v>
          </cell>
        </row>
        <row r="150">
          <cell r="X150">
            <v>0</v>
          </cell>
        </row>
        <row r="151">
          <cell r="X151">
            <v>0</v>
          </cell>
        </row>
        <row r="152">
          <cell r="X152">
            <v>0</v>
          </cell>
        </row>
        <row r="153">
          <cell r="X153">
            <v>0</v>
          </cell>
        </row>
        <row r="154">
          <cell r="X154">
            <v>0</v>
          </cell>
        </row>
        <row r="155">
          <cell r="X155">
            <v>0</v>
          </cell>
        </row>
        <row r="156">
          <cell r="X156">
            <v>0</v>
          </cell>
        </row>
        <row r="157">
          <cell r="X157">
            <v>0</v>
          </cell>
        </row>
        <row r="158">
          <cell r="X158">
            <v>0</v>
          </cell>
        </row>
        <row r="159">
          <cell r="X159">
            <v>0</v>
          </cell>
        </row>
        <row r="160">
          <cell r="X160">
            <v>0</v>
          </cell>
        </row>
        <row r="161">
          <cell r="X161">
            <v>0</v>
          </cell>
        </row>
        <row r="162">
          <cell r="X162">
            <v>0</v>
          </cell>
        </row>
        <row r="163">
          <cell r="X163">
            <v>0</v>
          </cell>
        </row>
        <row r="164">
          <cell r="X164">
            <v>0</v>
          </cell>
        </row>
        <row r="165">
          <cell r="X165">
            <v>0</v>
          </cell>
        </row>
        <row r="166">
          <cell r="X166">
            <v>0</v>
          </cell>
        </row>
        <row r="167">
          <cell r="X167">
            <v>0</v>
          </cell>
        </row>
        <row r="168">
          <cell r="X168">
            <v>0</v>
          </cell>
        </row>
        <row r="169">
          <cell r="X169">
            <v>0</v>
          </cell>
        </row>
        <row r="170">
          <cell r="X170">
            <v>0</v>
          </cell>
        </row>
        <row r="171">
          <cell r="X171">
            <v>0</v>
          </cell>
        </row>
        <row r="172">
          <cell r="X172">
            <v>0</v>
          </cell>
        </row>
        <row r="173">
          <cell r="X173">
            <v>0</v>
          </cell>
        </row>
        <row r="174">
          <cell r="X174">
            <v>0</v>
          </cell>
        </row>
        <row r="175">
          <cell r="X175">
            <v>0</v>
          </cell>
        </row>
        <row r="176">
          <cell r="X176">
            <v>0</v>
          </cell>
        </row>
        <row r="177">
          <cell r="X177">
            <v>0</v>
          </cell>
        </row>
        <row r="178">
          <cell r="X178">
            <v>0</v>
          </cell>
        </row>
        <row r="179">
          <cell r="X179">
            <v>0</v>
          </cell>
        </row>
        <row r="180">
          <cell r="X180">
            <v>0</v>
          </cell>
        </row>
        <row r="181">
          <cell r="X181">
            <v>0</v>
          </cell>
        </row>
        <row r="182">
          <cell r="X182">
            <v>0</v>
          </cell>
        </row>
        <row r="183">
          <cell r="X183">
            <v>0</v>
          </cell>
        </row>
        <row r="184">
          <cell r="X184">
            <v>0</v>
          </cell>
        </row>
        <row r="185">
          <cell r="X185">
            <v>0</v>
          </cell>
        </row>
        <row r="186">
          <cell r="X186">
            <v>0</v>
          </cell>
        </row>
        <row r="187">
          <cell r="X187">
            <v>0</v>
          </cell>
        </row>
        <row r="188">
          <cell r="X188">
            <v>0</v>
          </cell>
        </row>
        <row r="189">
          <cell r="X189">
            <v>0</v>
          </cell>
        </row>
        <row r="190">
          <cell r="X190">
            <v>0</v>
          </cell>
        </row>
        <row r="191">
          <cell r="X191">
            <v>0</v>
          </cell>
        </row>
        <row r="192">
          <cell r="X192">
            <v>0</v>
          </cell>
        </row>
        <row r="193">
          <cell r="X193">
            <v>0</v>
          </cell>
        </row>
        <row r="194">
          <cell r="X194">
            <v>0</v>
          </cell>
        </row>
        <row r="195">
          <cell r="X195">
            <v>0</v>
          </cell>
        </row>
        <row r="196">
          <cell r="X196">
            <v>0</v>
          </cell>
        </row>
        <row r="197">
          <cell r="X197">
            <v>0</v>
          </cell>
        </row>
        <row r="198">
          <cell r="X198">
            <v>0</v>
          </cell>
        </row>
        <row r="199">
          <cell r="X199">
            <v>0</v>
          </cell>
        </row>
        <row r="200">
          <cell r="X200">
            <v>0</v>
          </cell>
        </row>
        <row r="201">
          <cell r="X201">
            <v>0</v>
          </cell>
        </row>
        <row r="202">
          <cell r="X202">
            <v>0</v>
          </cell>
        </row>
        <row r="203">
          <cell r="X203">
            <v>0</v>
          </cell>
        </row>
        <row r="204">
          <cell r="X204">
            <v>50000</v>
          </cell>
        </row>
        <row r="205">
          <cell r="X205">
            <v>0</v>
          </cell>
        </row>
        <row r="206">
          <cell r="X206">
            <v>0</v>
          </cell>
        </row>
        <row r="207">
          <cell r="X207">
            <v>0</v>
          </cell>
        </row>
        <row r="208">
          <cell r="X208">
            <v>0</v>
          </cell>
        </row>
        <row r="209">
          <cell r="X209">
            <v>0</v>
          </cell>
        </row>
        <row r="210">
          <cell r="X210">
            <v>0</v>
          </cell>
        </row>
        <row r="211">
          <cell r="X211">
            <v>0</v>
          </cell>
        </row>
        <row r="212">
          <cell r="X212">
            <v>0</v>
          </cell>
        </row>
        <row r="213">
          <cell r="X213">
            <v>0</v>
          </cell>
        </row>
        <row r="214">
          <cell r="X214">
            <v>0</v>
          </cell>
        </row>
        <row r="215">
          <cell r="X215">
            <v>0</v>
          </cell>
        </row>
        <row r="216">
          <cell r="X216">
            <v>0</v>
          </cell>
        </row>
        <row r="217">
          <cell r="X217">
            <v>0</v>
          </cell>
        </row>
        <row r="218">
          <cell r="X218">
            <v>0</v>
          </cell>
        </row>
        <row r="219">
          <cell r="X219">
            <v>0</v>
          </cell>
        </row>
        <row r="220">
          <cell r="X220">
            <v>0</v>
          </cell>
        </row>
        <row r="221">
          <cell r="X221">
            <v>0</v>
          </cell>
        </row>
        <row r="222">
          <cell r="X222">
            <v>0</v>
          </cell>
        </row>
        <row r="223">
          <cell r="X223">
            <v>0</v>
          </cell>
        </row>
        <row r="224">
          <cell r="X224">
            <v>0</v>
          </cell>
        </row>
        <row r="225">
          <cell r="X225">
            <v>0</v>
          </cell>
        </row>
        <row r="226">
          <cell r="X226">
            <v>0</v>
          </cell>
        </row>
        <row r="227">
          <cell r="X227">
            <v>0</v>
          </cell>
        </row>
        <row r="228">
          <cell r="X228">
            <v>0</v>
          </cell>
        </row>
        <row r="229">
          <cell r="X229">
            <v>0</v>
          </cell>
        </row>
        <row r="230">
          <cell r="X230">
            <v>0</v>
          </cell>
        </row>
        <row r="231">
          <cell r="X231">
            <v>0</v>
          </cell>
        </row>
        <row r="232">
          <cell r="X232">
            <v>0</v>
          </cell>
        </row>
        <row r="233">
          <cell r="X233">
            <v>0</v>
          </cell>
        </row>
        <row r="234">
          <cell r="X234">
            <v>0</v>
          </cell>
        </row>
        <row r="235">
          <cell r="X235">
            <v>0</v>
          </cell>
        </row>
        <row r="236">
          <cell r="X236">
            <v>0</v>
          </cell>
        </row>
        <row r="237">
          <cell r="X237">
            <v>0</v>
          </cell>
        </row>
        <row r="238">
          <cell r="X238">
            <v>0</v>
          </cell>
        </row>
        <row r="239">
          <cell r="X239">
            <v>0</v>
          </cell>
        </row>
        <row r="240">
          <cell r="X240">
            <v>0</v>
          </cell>
        </row>
        <row r="241">
          <cell r="X241">
            <v>0</v>
          </cell>
        </row>
        <row r="242">
          <cell r="X242">
            <v>0</v>
          </cell>
        </row>
        <row r="243">
          <cell r="X243">
            <v>0</v>
          </cell>
        </row>
        <row r="244">
          <cell r="X244">
            <v>0</v>
          </cell>
        </row>
        <row r="245">
          <cell r="X245">
            <v>0</v>
          </cell>
        </row>
        <row r="246">
          <cell r="X246">
            <v>0</v>
          </cell>
        </row>
        <row r="247">
          <cell r="X247">
            <v>0</v>
          </cell>
        </row>
        <row r="248">
          <cell r="X248">
            <v>0</v>
          </cell>
        </row>
        <row r="249">
          <cell r="X249">
            <v>0</v>
          </cell>
        </row>
        <row r="250">
          <cell r="X250">
            <v>0</v>
          </cell>
        </row>
        <row r="251">
          <cell r="X251">
            <v>0</v>
          </cell>
        </row>
        <row r="252">
          <cell r="X252">
            <v>0</v>
          </cell>
        </row>
        <row r="253">
          <cell r="X253">
            <v>0</v>
          </cell>
        </row>
        <row r="254">
          <cell r="X254">
            <v>0</v>
          </cell>
        </row>
        <row r="255">
          <cell r="X255">
            <v>0</v>
          </cell>
        </row>
        <row r="256">
          <cell r="X256">
            <v>0</v>
          </cell>
        </row>
        <row r="257">
          <cell r="X257">
            <v>0</v>
          </cell>
        </row>
        <row r="258">
          <cell r="X258">
            <v>0</v>
          </cell>
        </row>
        <row r="259">
          <cell r="X259">
            <v>0</v>
          </cell>
        </row>
        <row r="260">
          <cell r="X260">
            <v>0</v>
          </cell>
        </row>
        <row r="261">
          <cell r="X261">
            <v>0</v>
          </cell>
        </row>
        <row r="262">
          <cell r="X262">
            <v>0</v>
          </cell>
        </row>
        <row r="263">
          <cell r="X263">
            <v>0</v>
          </cell>
        </row>
        <row r="264">
          <cell r="X264">
            <v>0</v>
          </cell>
        </row>
        <row r="265">
          <cell r="X265">
            <v>0</v>
          </cell>
        </row>
        <row r="266">
          <cell r="X266">
            <v>0</v>
          </cell>
        </row>
        <row r="267">
          <cell r="X267">
            <v>0</v>
          </cell>
        </row>
        <row r="268">
          <cell r="X268">
            <v>0</v>
          </cell>
        </row>
        <row r="269">
          <cell r="X269">
            <v>0</v>
          </cell>
        </row>
        <row r="270">
          <cell r="X270">
            <v>0</v>
          </cell>
        </row>
        <row r="271">
          <cell r="X271">
            <v>0</v>
          </cell>
        </row>
        <row r="272">
          <cell r="X272">
            <v>0</v>
          </cell>
        </row>
        <row r="273">
          <cell r="X273">
            <v>0</v>
          </cell>
        </row>
        <row r="274">
          <cell r="X274">
            <v>0</v>
          </cell>
        </row>
        <row r="275">
          <cell r="X275">
            <v>0</v>
          </cell>
        </row>
        <row r="276">
          <cell r="X276">
            <v>0</v>
          </cell>
        </row>
        <row r="277">
          <cell r="X277">
            <v>0</v>
          </cell>
        </row>
        <row r="278">
          <cell r="X278">
            <v>0</v>
          </cell>
        </row>
        <row r="279">
          <cell r="X279">
            <v>0</v>
          </cell>
        </row>
        <row r="280">
          <cell r="X280">
            <v>0</v>
          </cell>
        </row>
        <row r="281">
          <cell r="X281">
            <v>0</v>
          </cell>
        </row>
        <row r="282">
          <cell r="X282">
            <v>0</v>
          </cell>
        </row>
        <row r="283">
          <cell r="X283">
            <v>0</v>
          </cell>
        </row>
        <row r="284">
          <cell r="X284">
            <v>0</v>
          </cell>
        </row>
        <row r="285">
          <cell r="X285">
            <v>0</v>
          </cell>
        </row>
        <row r="286">
          <cell r="X286">
            <v>0</v>
          </cell>
        </row>
        <row r="287">
          <cell r="X287">
            <v>0</v>
          </cell>
        </row>
        <row r="288">
          <cell r="X288">
            <v>0</v>
          </cell>
        </row>
        <row r="289">
          <cell r="X289">
            <v>0</v>
          </cell>
        </row>
        <row r="290">
          <cell r="X290">
            <v>0</v>
          </cell>
        </row>
        <row r="291">
          <cell r="X291">
            <v>0</v>
          </cell>
        </row>
        <row r="292">
          <cell r="X292">
            <v>0</v>
          </cell>
        </row>
        <row r="293">
          <cell r="X293">
            <v>0</v>
          </cell>
        </row>
        <row r="294">
          <cell r="X294">
            <v>0</v>
          </cell>
        </row>
        <row r="295">
          <cell r="X295">
            <v>0</v>
          </cell>
        </row>
        <row r="296">
          <cell r="X296">
            <v>0</v>
          </cell>
        </row>
        <row r="297">
          <cell r="X297">
            <v>0</v>
          </cell>
        </row>
        <row r="298">
          <cell r="X298">
            <v>0</v>
          </cell>
        </row>
        <row r="299">
          <cell r="X299">
            <v>0</v>
          </cell>
        </row>
        <row r="300">
          <cell r="X300">
            <v>0</v>
          </cell>
        </row>
        <row r="301">
          <cell r="X301">
            <v>0</v>
          </cell>
        </row>
        <row r="302">
          <cell r="X302">
            <v>0</v>
          </cell>
        </row>
        <row r="303">
          <cell r="X303">
            <v>0</v>
          </cell>
        </row>
        <row r="304">
          <cell r="X304">
            <v>0</v>
          </cell>
        </row>
        <row r="305">
          <cell r="X305">
            <v>0</v>
          </cell>
        </row>
        <row r="306">
          <cell r="X306">
            <v>0</v>
          </cell>
        </row>
        <row r="307">
          <cell r="X307">
            <v>0</v>
          </cell>
        </row>
        <row r="308">
          <cell r="X308">
            <v>0</v>
          </cell>
        </row>
        <row r="309">
          <cell r="X309">
            <v>0</v>
          </cell>
        </row>
        <row r="310">
          <cell r="X310">
            <v>0</v>
          </cell>
        </row>
        <row r="311">
          <cell r="X311">
            <v>0</v>
          </cell>
        </row>
        <row r="312">
          <cell r="X312">
            <v>0</v>
          </cell>
        </row>
        <row r="313">
          <cell r="X313">
            <v>0</v>
          </cell>
        </row>
        <row r="314">
          <cell r="X314">
            <v>0</v>
          </cell>
        </row>
        <row r="315">
          <cell r="X315">
            <v>0</v>
          </cell>
        </row>
        <row r="316">
          <cell r="X316">
            <v>0</v>
          </cell>
        </row>
        <row r="317">
          <cell r="X317">
            <v>0</v>
          </cell>
        </row>
        <row r="318">
          <cell r="X318">
            <v>0</v>
          </cell>
        </row>
        <row r="319">
          <cell r="X319">
            <v>0</v>
          </cell>
        </row>
        <row r="320">
          <cell r="X320">
            <v>0</v>
          </cell>
        </row>
        <row r="321">
          <cell r="X321">
            <v>0</v>
          </cell>
        </row>
        <row r="322">
          <cell r="X322">
            <v>0</v>
          </cell>
        </row>
        <row r="323">
          <cell r="X323">
            <v>0</v>
          </cell>
        </row>
        <row r="324">
          <cell r="X324">
            <v>0</v>
          </cell>
        </row>
        <row r="325">
          <cell r="X325">
            <v>0</v>
          </cell>
        </row>
        <row r="326">
          <cell r="X326">
            <v>0</v>
          </cell>
        </row>
        <row r="327">
          <cell r="X327">
            <v>0</v>
          </cell>
        </row>
        <row r="328">
          <cell r="X328">
            <v>0</v>
          </cell>
        </row>
        <row r="329">
          <cell r="X329">
            <v>0</v>
          </cell>
        </row>
        <row r="330">
          <cell r="X330">
            <v>0</v>
          </cell>
        </row>
        <row r="331">
          <cell r="X331">
            <v>0</v>
          </cell>
        </row>
        <row r="332">
          <cell r="X332">
            <v>0</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8:L24"/>
  <sheetViews>
    <sheetView showGridLines="0" tabSelected="1" zoomScaleNormal="100" workbookViewId="0">
      <selection activeCell="F40" sqref="F40"/>
    </sheetView>
  </sheetViews>
  <sheetFormatPr defaultRowHeight="11.25" x14ac:dyDescent="0.2"/>
  <sheetData>
    <row r="18" spans="3:12" x14ac:dyDescent="0.2">
      <c r="C18" s="153"/>
      <c r="D18" s="153"/>
      <c r="E18" s="153"/>
      <c r="F18" s="153"/>
    </row>
    <row r="19" spans="3:12" x14ac:dyDescent="0.2">
      <c r="C19" s="153"/>
      <c r="D19" s="153"/>
      <c r="E19" s="153"/>
      <c r="F19" s="153"/>
    </row>
    <row r="23" spans="3:12" ht="31.5" x14ac:dyDescent="0.2">
      <c r="C23" s="154" t="s">
        <v>371</v>
      </c>
      <c r="D23" s="154"/>
      <c r="E23" s="154"/>
      <c r="F23" s="154"/>
      <c r="G23" s="154"/>
      <c r="H23" s="154"/>
      <c r="I23" s="154"/>
      <c r="J23" s="154"/>
      <c r="K23" s="154"/>
      <c r="L23" s="154"/>
    </row>
    <row r="24" spans="3:12" ht="28.5" x14ac:dyDescent="0.45">
      <c r="G24" s="155" t="s">
        <v>372</v>
      </c>
    </row>
  </sheetData>
  <mergeCells count="2">
    <mergeCell ref="C18:F19"/>
    <mergeCell ref="C23:L23"/>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topLeftCell="A7" zoomScale="70" zoomScaleNormal="70" workbookViewId="0">
      <selection activeCell="T18" sqref="T18"/>
    </sheetView>
  </sheetViews>
  <sheetFormatPr defaultRowHeight="11.25" x14ac:dyDescent="0.2"/>
  <cols>
    <col min="2" max="2" width="2.1640625" bestFit="1" customWidth="1"/>
    <col min="3" max="3" width="76.83203125" bestFit="1" customWidth="1"/>
    <col min="4" max="4" width="25" bestFit="1" customWidth="1"/>
    <col min="5" max="5" width="8.83203125" bestFit="1" customWidth="1"/>
    <col min="6" max="6" width="9" bestFit="1" customWidth="1"/>
    <col min="7" max="7" width="6" bestFit="1" customWidth="1"/>
    <col min="8" max="8" width="22.5" bestFit="1" customWidth="1"/>
    <col min="9" max="9" width="37.5" bestFit="1" customWidth="1"/>
    <col min="10" max="10" width="18.5" bestFit="1" customWidth="1"/>
    <col min="11" max="11" width="26.1640625" bestFit="1" customWidth="1"/>
    <col min="12" max="12" width="10.6640625" bestFit="1" customWidth="1"/>
    <col min="13" max="13" width="10.33203125" bestFit="1" customWidth="1"/>
    <col min="14" max="14" width="16.1640625" bestFit="1" customWidth="1"/>
    <col min="15" max="15" width="13" bestFit="1" customWidth="1"/>
    <col min="16" max="16" width="26.33203125" bestFit="1" customWidth="1"/>
    <col min="17" max="18" width="16.6640625" bestFit="1" customWidth="1"/>
  </cols>
  <sheetData>
    <row r="1" spans="1:18" x14ac:dyDescent="0.2">
      <c r="A1" s="1"/>
      <c r="B1" s="1"/>
      <c r="C1" s="2"/>
      <c r="D1" s="2"/>
      <c r="E1" s="2"/>
      <c r="F1" s="1"/>
      <c r="G1" s="1"/>
      <c r="H1" s="2"/>
      <c r="I1" s="2"/>
      <c r="J1" s="3"/>
      <c r="K1" s="1"/>
      <c r="L1" s="1"/>
      <c r="M1" s="3"/>
      <c r="N1" s="5"/>
      <c r="O1" s="5"/>
      <c r="P1" s="1"/>
      <c r="Q1" s="1"/>
      <c r="R1" s="1"/>
    </row>
    <row r="2" spans="1:18" x14ac:dyDescent="0.2">
      <c r="A2" s="1"/>
      <c r="B2" s="1"/>
      <c r="C2" s="2"/>
      <c r="D2" s="2"/>
      <c r="E2" s="2"/>
      <c r="F2" s="1"/>
      <c r="G2" s="1"/>
      <c r="H2" s="2"/>
      <c r="I2" s="2"/>
      <c r="J2" s="3"/>
      <c r="K2" s="1"/>
      <c r="L2" s="1"/>
      <c r="M2" s="3"/>
      <c r="N2" s="5"/>
      <c r="O2" s="5"/>
      <c r="P2" s="1"/>
      <c r="Q2" s="1"/>
      <c r="R2" s="1"/>
    </row>
    <row r="3" spans="1:18" x14ac:dyDescent="0.2">
      <c r="A3" s="1"/>
      <c r="B3" s="1"/>
      <c r="C3" s="2"/>
      <c r="D3" s="2"/>
      <c r="E3" s="2"/>
      <c r="F3" s="1"/>
      <c r="G3" s="1"/>
      <c r="H3" s="2"/>
      <c r="I3" s="2"/>
      <c r="J3" s="3"/>
      <c r="K3" s="1"/>
      <c r="L3" s="1"/>
      <c r="M3" s="3"/>
      <c r="N3" s="5"/>
      <c r="O3" s="5"/>
      <c r="P3" s="1"/>
      <c r="Q3" s="1"/>
      <c r="R3" s="1"/>
    </row>
    <row r="4" spans="1:18" ht="18" x14ac:dyDescent="0.25">
      <c r="A4" s="1"/>
      <c r="B4" s="1"/>
      <c r="C4" s="6"/>
      <c r="D4" s="6"/>
      <c r="E4" s="6"/>
      <c r="F4" s="6"/>
      <c r="G4" s="6"/>
      <c r="H4" s="6"/>
      <c r="I4" s="6"/>
      <c r="J4" s="6"/>
      <c r="K4" s="6"/>
      <c r="L4" s="6"/>
      <c r="M4" s="6"/>
      <c r="N4" s="6"/>
      <c r="O4" s="6"/>
      <c r="P4" s="6"/>
      <c r="Q4" s="6"/>
      <c r="R4" s="6"/>
    </row>
    <row r="5" spans="1:18" ht="18.75" x14ac:dyDescent="0.3">
      <c r="A5" s="7"/>
      <c r="B5" s="7"/>
      <c r="C5" s="8"/>
      <c r="D5" s="8"/>
      <c r="E5" s="8"/>
      <c r="F5" s="8"/>
      <c r="G5" s="8"/>
      <c r="H5" s="8"/>
      <c r="I5" s="8"/>
      <c r="J5" s="8"/>
      <c r="K5" s="8"/>
      <c r="L5" s="9"/>
      <c r="M5" s="9"/>
      <c r="N5" s="9"/>
      <c r="O5" s="9"/>
      <c r="P5" s="9"/>
      <c r="Q5" s="9"/>
      <c r="R5" s="9"/>
    </row>
    <row r="6" spans="1:18" ht="30.75" x14ac:dyDescent="0.25">
      <c r="A6" s="1"/>
      <c r="B6" s="1"/>
      <c r="C6" s="10" t="s">
        <v>0</v>
      </c>
      <c r="D6" s="8"/>
      <c r="E6" s="1"/>
      <c r="F6" s="1"/>
      <c r="G6" s="1"/>
      <c r="H6" s="8"/>
      <c r="I6" s="8"/>
      <c r="J6" s="8"/>
      <c r="K6" s="8"/>
      <c r="L6" s="11"/>
      <c r="M6" s="11"/>
      <c r="N6" s="11"/>
      <c r="O6" s="11"/>
      <c r="P6" s="11"/>
      <c r="Q6" s="11"/>
      <c r="R6" s="11"/>
    </row>
    <row r="7" spans="1:18" ht="18" x14ac:dyDescent="0.25">
      <c r="A7" s="1"/>
      <c r="B7" s="1"/>
      <c r="C7" s="12">
        <f>+[15]GENERAL!G2</f>
        <v>0</v>
      </c>
      <c r="D7" s="13"/>
      <c r="E7" s="13"/>
      <c r="F7" s="14"/>
      <c r="G7" s="1"/>
      <c r="H7" s="15">
        <f>SUM(P13:P87)</f>
        <v>1313133.976507491</v>
      </c>
      <c r="I7" s="16" t="s">
        <v>1</v>
      </c>
      <c r="J7" s="8"/>
      <c r="K7" s="8"/>
      <c r="L7" s="11"/>
      <c r="M7" s="11"/>
      <c r="N7" s="11"/>
      <c r="O7" s="11"/>
      <c r="P7" s="11"/>
      <c r="Q7" s="11"/>
      <c r="R7" s="11"/>
    </row>
    <row r="8" spans="1:18" ht="18" x14ac:dyDescent="0.25">
      <c r="A8" s="1"/>
      <c r="B8" s="1"/>
      <c r="C8" s="12"/>
      <c r="D8" s="13"/>
      <c r="E8" s="13"/>
      <c r="F8" s="14"/>
      <c r="G8" s="1"/>
      <c r="H8" s="1"/>
      <c r="I8" s="8"/>
      <c r="J8" s="8"/>
      <c r="K8" s="8"/>
      <c r="L8" s="11"/>
      <c r="M8" s="11"/>
      <c r="N8" s="11"/>
      <c r="O8" s="11"/>
      <c r="P8" s="11"/>
      <c r="Q8" s="11"/>
      <c r="R8" s="11"/>
    </row>
    <row r="9" spans="1:18" x14ac:dyDescent="0.2">
      <c r="A9" s="1"/>
      <c r="B9" s="1"/>
      <c r="C9" s="2"/>
      <c r="D9" s="2"/>
      <c r="E9" s="2"/>
      <c r="F9" s="1"/>
      <c r="G9" s="1"/>
      <c r="H9" s="2"/>
      <c r="I9" s="2"/>
      <c r="J9" s="3"/>
      <c r="K9" s="1"/>
      <c r="L9" s="1"/>
      <c r="M9" s="3"/>
      <c r="N9" s="5"/>
      <c r="O9" s="5"/>
      <c r="P9" s="1"/>
      <c r="Q9" s="1"/>
      <c r="R9" s="1"/>
    </row>
    <row r="10" spans="1:18" x14ac:dyDescent="0.2">
      <c r="A10" s="1"/>
      <c r="B10" s="1"/>
      <c r="C10" s="17" t="s">
        <v>2</v>
      </c>
      <c r="D10" s="17"/>
      <c r="E10" s="17"/>
      <c r="F10" s="17"/>
      <c r="G10" s="18" t="s">
        <v>3</v>
      </c>
      <c r="H10" s="18"/>
      <c r="I10" s="18"/>
      <c r="J10" s="18"/>
      <c r="K10" s="18"/>
      <c r="L10" s="18"/>
      <c r="M10" s="18"/>
      <c r="N10" s="18"/>
      <c r="O10" s="18"/>
      <c r="P10" s="18"/>
      <c r="Q10" s="18"/>
      <c r="R10" s="1"/>
    </row>
    <row r="11" spans="1:18" x14ac:dyDescent="0.2">
      <c r="A11" s="1"/>
      <c r="B11" s="1"/>
      <c r="C11" s="17"/>
      <c r="D11" s="17"/>
      <c r="E11" s="17"/>
      <c r="F11" s="17"/>
      <c r="G11" s="18"/>
      <c r="H11" s="18"/>
      <c r="I11" s="18"/>
      <c r="J11" s="18"/>
      <c r="K11" s="18"/>
      <c r="L11" s="18"/>
      <c r="M11" s="18"/>
      <c r="N11" s="18"/>
      <c r="O11" s="18"/>
      <c r="P11" s="18"/>
      <c r="Q11" s="18"/>
      <c r="R11" s="1"/>
    </row>
    <row r="12" spans="1:18" ht="45" x14ac:dyDescent="0.2">
      <c r="A12" s="3"/>
      <c r="B12" s="3"/>
      <c r="C12" s="19" t="s">
        <v>4</v>
      </c>
      <c r="D12" s="20" t="s">
        <v>5</v>
      </c>
      <c r="E12" s="21" t="s">
        <v>6</v>
      </c>
      <c r="F12" s="22" t="s">
        <v>7</v>
      </c>
      <c r="G12" s="22" t="s">
        <v>8</v>
      </c>
      <c r="H12" s="22" t="s">
        <v>9</v>
      </c>
      <c r="I12" s="22" t="s">
        <v>10</v>
      </c>
      <c r="J12" s="21" t="s">
        <v>11</v>
      </c>
      <c r="K12" s="22" t="s">
        <v>12</v>
      </c>
      <c r="L12" s="22" t="s">
        <v>13</v>
      </c>
      <c r="M12" s="25" t="s">
        <v>18</v>
      </c>
      <c r="N12" s="25" t="s">
        <v>19</v>
      </c>
      <c r="O12" s="25" t="s">
        <v>20</v>
      </c>
      <c r="P12" s="25" t="s">
        <v>21</v>
      </c>
      <c r="Q12" s="27" t="s">
        <v>24</v>
      </c>
      <c r="R12" s="27" t="s">
        <v>25</v>
      </c>
    </row>
    <row r="13" spans="1:18" ht="12.75" customHeight="1" x14ac:dyDescent="0.2">
      <c r="A13" s="28"/>
      <c r="B13" s="29">
        <v>1</v>
      </c>
      <c r="C13" s="30" t="s">
        <v>313</v>
      </c>
      <c r="D13" s="31" t="s">
        <v>344</v>
      </c>
      <c r="E13" s="31"/>
      <c r="F13" s="31" t="s">
        <v>345</v>
      </c>
      <c r="G13" s="32" t="s">
        <v>346</v>
      </c>
      <c r="H13" s="33" t="s">
        <v>347</v>
      </c>
      <c r="I13" s="33" t="s">
        <v>348</v>
      </c>
      <c r="J13" s="143" t="s">
        <v>349</v>
      </c>
      <c r="K13" s="33" t="s">
        <v>347</v>
      </c>
      <c r="L13" s="33">
        <v>1</v>
      </c>
      <c r="M13" s="37">
        <v>3</v>
      </c>
      <c r="N13" s="38">
        <f>+'[15]REQUISICION DE PERSONAL '!AH7</f>
        <v>0</v>
      </c>
      <c r="O13" s="38">
        <f>+M13*N13</f>
        <v>0</v>
      </c>
      <c r="P13" s="39">
        <f>SUM(O13:O17)</f>
        <v>278150.07299999997</v>
      </c>
      <c r="Q13" s="41" t="s">
        <v>99</v>
      </c>
      <c r="R13" s="41" t="s">
        <v>51</v>
      </c>
    </row>
    <row r="14" spans="1:18" ht="12.75" x14ac:dyDescent="0.2">
      <c r="A14" s="28"/>
      <c r="B14" s="29"/>
      <c r="C14" s="42"/>
      <c r="D14" s="43"/>
      <c r="E14" s="43"/>
      <c r="F14" s="43"/>
      <c r="G14" s="44"/>
      <c r="H14" s="45"/>
      <c r="I14" s="45"/>
      <c r="J14" s="45"/>
      <c r="K14" s="45"/>
      <c r="L14" s="45"/>
      <c r="M14" s="49"/>
      <c r="N14" s="50"/>
      <c r="O14" s="50"/>
      <c r="P14" s="51"/>
      <c r="Q14" s="53"/>
      <c r="R14" s="53"/>
    </row>
    <row r="15" spans="1:18" ht="12.75" x14ac:dyDescent="0.2">
      <c r="A15" s="28"/>
      <c r="B15" s="29"/>
      <c r="C15" s="42"/>
      <c r="D15" s="43"/>
      <c r="E15" s="43"/>
      <c r="F15" s="43"/>
      <c r="G15" s="44"/>
      <c r="H15" s="45"/>
      <c r="I15" s="45"/>
      <c r="J15" s="45"/>
      <c r="K15" s="45"/>
      <c r="L15" s="45"/>
      <c r="M15" s="49">
        <v>3</v>
      </c>
      <c r="N15" s="50">
        <f>+SUM('[15]PACC POA I.1'!X9:X332)/3</f>
        <v>92716.690999999992</v>
      </c>
      <c r="O15" s="50">
        <f>+N15*M15</f>
        <v>278150.07299999997</v>
      </c>
      <c r="P15" s="51"/>
      <c r="Q15" s="53" t="s">
        <v>99</v>
      </c>
      <c r="R15" s="53" t="s">
        <v>51</v>
      </c>
    </row>
    <row r="16" spans="1:18" ht="12.75" x14ac:dyDescent="0.2">
      <c r="A16" s="28"/>
      <c r="B16" s="29"/>
      <c r="C16" s="42"/>
      <c r="D16" s="43"/>
      <c r="E16" s="43"/>
      <c r="F16" s="43"/>
      <c r="G16" s="44"/>
      <c r="H16" s="45"/>
      <c r="I16" s="45"/>
      <c r="J16" s="45"/>
      <c r="K16" s="45"/>
      <c r="L16" s="45"/>
      <c r="M16" s="49"/>
      <c r="N16" s="50"/>
      <c r="O16" s="50"/>
      <c r="P16" s="51"/>
      <c r="Q16" s="53"/>
      <c r="R16" s="53"/>
    </row>
    <row r="17" spans="1:18" ht="114.75" customHeight="1" x14ac:dyDescent="0.2">
      <c r="A17" s="28"/>
      <c r="B17" s="29"/>
      <c r="C17" s="54"/>
      <c r="D17" s="55"/>
      <c r="E17" s="55"/>
      <c r="F17" s="55"/>
      <c r="G17" s="56"/>
      <c r="H17" s="57"/>
      <c r="I17" s="57"/>
      <c r="J17" s="57"/>
      <c r="K17" s="57"/>
      <c r="L17" s="57"/>
      <c r="M17" s="61"/>
      <c r="N17" s="62"/>
      <c r="O17" s="62"/>
      <c r="P17" s="63"/>
      <c r="Q17" s="65"/>
      <c r="R17" s="65"/>
    </row>
    <row r="18" spans="1:18" ht="12.75" customHeight="1" x14ac:dyDescent="0.2">
      <c r="A18" s="28"/>
      <c r="B18" s="29">
        <v>2</v>
      </c>
      <c r="C18" s="30" t="s">
        <v>313</v>
      </c>
      <c r="D18" s="31" t="s">
        <v>344</v>
      </c>
      <c r="E18" s="31"/>
      <c r="F18" s="31" t="s">
        <v>350</v>
      </c>
      <c r="G18" s="32" t="s">
        <v>346</v>
      </c>
      <c r="H18" s="33" t="s">
        <v>351</v>
      </c>
      <c r="I18" s="33" t="s">
        <v>352</v>
      </c>
      <c r="J18" s="33" t="s">
        <v>353</v>
      </c>
      <c r="K18" s="33" t="s">
        <v>354</v>
      </c>
      <c r="L18" s="33">
        <v>3</v>
      </c>
      <c r="M18" s="37"/>
      <c r="N18" s="38"/>
      <c r="O18" s="38"/>
      <c r="P18" s="67"/>
      <c r="Q18" s="41"/>
      <c r="R18" s="41"/>
    </row>
    <row r="19" spans="1:18" ht="12.75" customHeight="1" x14ac:dyDescent="0.2">
      <c r="A19" s="28"/>
      <c r="B19" s="29"/>
      <c r="C19" s="42"/>
      <c r="D19" s="43"/>
      <c r="E19" s="43"/>
      <c r="F19" s="43"/>
      <c r="G19" s="44"/>
      <c r="H19" s="45"/>
      <c r="I19" s="45"/>
      <c r="J19" s="45"/>
      <c r="K19" s="45"/>
      <c r="L19" s="45"/>
      <c r="M19" s="49"/>
      <c r="N19" s="50"/>
      <c r="O19" s="50"/>
      <c r="P19" s="68"/>
      <c r="Q19" s="53"/>
      <c r="R19" s="53"/>
    </row>
    <row r="20" spans="1:18" ht="12.75" customHeight="1" x14ac:dyDescent="0.2">
      <c r="A20" s="28"/>
      <c r="B20" s="29"/>
      <c r="C20" s="42"/>
      <c r="D20" s="43"/>
      <c r="E20" s="43"/>
      <c r="F20" s="43"/>
      <c r="G20" s="44"/>
      <c r="H20" s="45"/>
      <c r="I20" s="45"/>
      <c r="J20" s="45"/>
      <c r="K20" s="45"/>
      <c r="L20" s="45"/>
      <c r="M20" s="49"/>
      <c r="N20" s="50"/>
      <c r="O20" s="50"/>
      <c r="P20" s="68"/>
      <c r="Q20" s="53"/>
      <c r="R20" s="53"/>
    </row>
    <row r="21" spans="1:18" ht="12.75" customHeight="1" x14ac:dyDescent="0.2">
      <c r="A21" s="28"/>
      <c r="B21" s="29"/>
      <c r="C21" s="42"/>
      <c r="D21" s="43"/>
      <c r="E21" s="43"/>
      <c r="F21" s="43"/>
      <c r="G21" s="44"/>
      <c r="H21" s="45"/>
      <c r="I21" s="45"/>
      <c r="J21" s="45"/>
      <c r="K21" s="45"/>
      <c r="L21" s="45"/>
      <c r="M21" s="49"/>
      <c r="N21" s="50"/>
      <c r="O21" s="50"/>
      <c r="P21" s="68"/>
      <c r="Q21" s="53"/>
      <c r="R21" s="53"/>
    </row>
    <row r="22" spans="1:18" ht="12.75" customHeight="1" x14ac:dyDescent="0.2">
      <c r="A22" s="28"/>
      <c r="B22" s="29"/>
      <c r="C22" s="54"/>
      <c r="D22" s="55"/>
      <c r="E22" s="55"/>
      <c r="F22" s="55"/>
      <c r="G22" s="56"/>
      <c r="H22" s="57"/>
      <c r="I22" s="57"/>
      <c r="J22" s="57"/>
      <c r="K22" s="57"/>
      <c r="L22" s="57"/>
      <c r="M22" s="61"/>
      <c r="N22" s="62"/>
      <c r="O22" s="62"/>
      <c r="P22" s="69"/>
      <c r="Q22" s="65"/>
      <c r="R22" s="65"/>
    </row>
    <row r="23" spans="1:18" ht="12.75" customHeight="1" x14ac:dyDescent="0.2">
      <c r="A23" s="28"/>
      <c r="B23" s="29">
        <v>3</v>
      </c>
      <c r="C23" s="30" t="s">
        <v>313</v>
      </c>
      <c r="D23" s="31" t="s">
        <v>344</v>
      </c>
      <c r="E23" s="31"/>
      <c r="F23" s="31" t="s">
        <v>355</v>
      </c>
      <c r="G23" s="32" t="s">
        <v>346</v>
      </c>
      <c r="H23" s="33" t="s">
        <v>356</v>
      </c>
      <c r="I23" s="33" t="s">
        <v>357</v>
      </c>
      <c r="J23" s="143" t="s">
        <v>358</v>
      </c>
      <c r="K23" s="33" t="s">
        <v>359</v>
      </c>
      <c r="L23" s="33">
        <v>2</v>
      </c>
      <c r="M23" s="37">
        <v>1</v>
      </c>
      <c r="N23" s="38">
        <f>+'[15]REQUISICION DE PERSONAL '!AH10</f>
        <v>642267.21250749112</v>
      </c>
      <c r="O23" s="38">
        <f>+N23*M23</f>
        <v>642267.21250749112</v>
      </c>
      <c r="P23" s="39">
        <f>SUM(O23:O27)</f>
        <v>734983.90350749111</v>
      </c>
      <c r="Q23" s="41" t="s">
        <v>99</v>
      </c>
      <c r="R23" s="41" t="s">
        <v>51</v>
      </c>
    </row>
    <row r="24" spans="1:18" ht="12.75" x14ac:dyDescent="0.2">
      <c r="A24" s="28"/>
      <c r="B24" s="29"/>
      <c r="C24" s="42"/>
      <c r="D24" s="43"/>
      <c r="E24" s="43"/>
      <c r="F24" s="43"/>
      <c r="G24" s="44"/>
      <c r="H24" s="45"/>
      <c r="I24" s="45"/>
      <c r="J24" s="45"/>
      <c r="K24" s="45"/>
      <c r="L24" s="45"/>
      <c r="M24" s="49"/>
      <c r="N24" s="50"/>
      <c r="O24" s="50"/>
      <c r="P24" s="51"/>
      <c r="Q24" s="53"/>
      <c r="R24" s="53"/>
    </row>
    <row r="25" spans="1:18" ht="12.75" x14ac:dyDescent="0.2">
      <c r="A25" s="28"/>
      <c r="B25" s="29"/>
      <c r="C25" s="42"/>
      <c r="D25" s="43"/>
      <c r="E25" s="43"/>
      <c r="F25" s="43"/>
      <c r="G25" s="44"/>
      <c r="H25" s="45"/>
      <c r="I25" s="45"/>
      <c r="J25" s="45"/>
      <c r="K25" s="45"/>
      <c r="L25" s="45"/>
      <c r="M25" s="49">
        <v>1</v>
      </c>
      <c r="N25" s="50">
        <f>+SUM('[15]PACC POA I.3'!X9:X332)</f>
        <v>92716.690999999992</v>
      </c>
      <c r="O25" s="50">
        <f>+N25*M25</f>
        <v>92716.690999999992</v>
      </c>
      <c r="P25" s="51"/>
      <c r="Q25" s="53"/>
      <c r="R25" s="53"/>
    </row>
    <row r="26" spans="1:18" ht="114.75" customHeight="1" x14ac:dyDescent="0.2">
      <c r="A26" s="28"/>
      <c r="B26" s="29"/>
      <c r="C26" s="42"/>
      <c r="D26" s="43"/>
      <c r="E26" s="43"/>
      <c r="F26" s="43"/>
      <c r="G26" s="44"/>
      <c r="H26" s="45"/>
      <c r="I26" s="45"/>
      <c r="J26" s="45"/>
      <c r="K26" s="45"/>
      <c r="L26" s="45"/>
      <c r="M26" s="49"/>
      <c r="N26" s="50"/>
      <c r="O26" s="50"/>
      <c r="P26" s="51"/>
      <c r="Q26" s="53"/>
      <c r="R26" s="53"/>
    </row>
    <row r="27" spans="1:18" ht="38.25" customHeight="1" x14ac:dyDescent="0.2">
      <c r="A27" s="28"/>
      <c r="B27" s="29"/>
      <c r="C27" s="54"/>
      <c r="D27" s="55"/>
      <c r="E27" s="55"/>
      <c r="F27" s="55"/>
      <c r="G27" s="56"/>
      <c r="H27" s="57"/>
      <c r="I27" s="57"/>
      <c r="J27" s="57"/>
      <c r="K27" s="57"/>
      <c r="L27" s="57"/>
      <c r="M27" s="61"/>
      <c r="N27" s="62"/>
      <c r="O27" s="62"/>
      <c r="P27" s="63"/>
      <c r="Q27" s="65"/>
      <c r="R27" s="65"/>
    </row>
    <row r="28" spans="1:18" ht="38.25" customHeight="1" x14ac:dyDescent="0.2">
      <c r="A28" s="28"/>
      <c r="B28" s="29">
        <v>4</v>
      </c>
      <c r="C28" s="30" t="s">
        <v>241</v>
      </c>
      <c r="D28" s="31"/>
      <c r="E28" s="31"/>
      <c r="F28" s="31" t="s">
        <v>324</v>
      </c>
      <c r="G28" s="32" t="s">
        <v>346</v>
      </c>
      <c r="H28" s="33" t="s">
        <v>360</v>
      </c>
      <c r="I28" s="33" t="s">
        <v>361</v>
      </c>
      <c r="J28" s="143"/>
      <c r="K28" s="33" t="s">
        <v>362</v>
      </c>
      <c r="L28" s="33">
        <v>4</v>
      </c>
      <c r="M28" s="37"/>
      <c r="N28" s="38"/>
      <c r="O28" s="38"/>
      <c r="P28" s="67"/>
      <c r="Q28" s="41" t="s">
        <v>116</v>
      </c>
      <c r="R28" s="41" t="s">
        <v>51</v>
      </c>
    </row>
    <row r="29" spans="1:18" ht="51" customHeight="1" x14ac:dyDescent="0.2">
      <c r="A29" s="28"/>
      <c r="B29" s="29"/>
      <c r="C29" s="42"/>
      <c r="D29" s="43"/>
      <c r="E29" s="43"/>
      <c r="F29" s="43"/>
      <c r="G29" s="44"/>
      <c r="H29" s="45"/>
      <c r="I29" s="45"/>
      <c r="J29" s="45"/>
      <c r="K29" s="45"/>
      <c r="L29" s="45"/>
      <c r="M29" s="49"/>
      <c r="N29" s="50"/>
      <c r="O29" s="50"/>
      <c r="P29" s="68"/>
      <c r="Q29" s="53"/>
      <c r="R29" s="53"/>
    </row>
    <row r="30" spans="1:18" ht="89.25" customHeight="1" x14ac:dyDescent="0.2">
      <c r="A30" s="28"/>
      <c r="B30" s="29"/>
      <c r="C30" s="42"/>
      <c r="D30" s="43"/>
      <c r="E30" s="43"/>
      <c r="F30" s="43"/>
      <c r="G30" s="44"/>
      <c r="H30" s="45"/>
      <c r="I30" s="45"/>
      <c r="J30" s="45"/>
      <c r="K30" s="45"/>
      <c r="L30" s="45"/>
      <c r="M30" s="49"/>
      <c r="N30" s="50"/>
      <c r="O30" s="50"/>
      <c r="P30" s="68"/>
      <c r="Q30" s="53"/>
      <c r="R30" s="53"/>
    </row>
    <row r="31" spans="1:18" ht="12.75" x14ac:dyDescent="0.2">
      <c r="A31" s="28"/>
      <c r="B31" s="29"/>
      <c r="C31" s="42"/>
      <c r="D31" s="43"/>
      <c r="E31" s="43"/>
      <c r="F31" s="43"/>
      <c r="G31" s="44"/>
      <c r="H31" s="45"/>
      <c r="I31" s="45"/>
      <c r="J31" s="45"/>
      <c r="K31" s="45"/>
      <c r="L31" s="45"/>
      <c r="M31" s="49"/>
      <c r="N31" s="50"/>
      <c r="O31" s="50"/>
      <c r="P31" s="68"/>
      <c r="Q31" s="53"/>
      <c r="R31" s="53"/>
    </row>
    <row r="32" spans="1:18" ht="12.75" x14ac:dyDescent="0.2">
      <c r="A32" s="28"/>
      <c r="B32" s="29"/>
      <c r="C32" s="54"/>
      <c r="D32" s="55"/>
      <c r="E32" s="55"/>
      <c r="F32" s="55"/>
      <c r="G32" s="56"/>
      <c r="H32" s="57"/>
      <c r="I32" s="57"/>
      <c r="J32" s="57"/>
      <c r="K32" s="57"/>
      <c r="L32" s="57"/>
      <c r="M32" s="61"/>
      <c r="N32" s="62"/>
      <c r="O32" s="62"/>
      <c r="P32" s="69"/>
      <c r="Q32" s="65"/>
      <c r="R32" s="65"/>
    </row>
    <row r="33" spans="1:18" ht="12.75" customHeight="1" x14ac:dyDescent="0.2">
      <c r="A33" s="28"/>
      <c r="B33" s="29">
        <v>5</v>
      </c>
      <c r="C33" s="30" t="s">
        <v>100</v>
      </c>
      <c r="D33" s="31" t="s">
        <v>344</v>
      </c>
      <c r="E33" s="31"/>
      <c r="F33" s="31" t="s">
        <v>363</v>
      </c>
      <c r="G33" s="32" t="s">
        <v>346</v>
      </c>
      <c r="H33" s="33" t="s">
        <v>364</v>
      </c>
      <c r="I33" s="33" t="s">
        <v>365</v>
      </c>
      <c r="J33" s="33"/>
      <c r="K33" s="33" t="s">
        <v>366</v>
      </c>
      <c r="L33" s="33">
        <v>5</v>
      </c>
      <c r="M33" s="37"/>
      <c r="N33" s="38"/>
      <c r="O33" s="38"/>
      <c r="P33" s="67"/>
      <c r="Q33" s="41" t="s">
        <v>116</v>
      </c>
      <c r="R33" s="41" t="s">
        <v>51</v>
      </c>
    </row>
    <row r="34" spans="1:18" ht="12.75" customHeight="1" x14ac:dyDescent="0.2">
      <c r="A34" s="28"/>
      <c r="B34" s="29"/>
      <c r="C34" s="42"/>
      <c r="D34" s="43"/>
      <c r="E34" s="43"/>
      <c r="F34" s="43"/>
      <c r="G34" s="44"/>
      <c r="H34" s="45"/>
      <c r="I34" s="45"/>
      <c r="J34" s="45"/>
      <c r="K34" s="45"/>
      <c r="L34" s="45"/>
      <c r="M34" s="49"/>
      <c r="N34" s="50"/>
      <c r="O34" s="50"/>
      <c r="P34" s="68"/>
      <c r="Q34" s="53"/>
      <c r="R34" s="53"/>
    </row>
    <row r="35" spans="1:18" ht="12.75" customHeight="1" x14ac:dyDescent="0.2">
      <c r="A35" s="28"/>
      <c r="B35" s="29"/>
      <c r="C35" s="42"/>
      <c r="D35" s="43"/>
      <c r="E35" s="43"/>
      <c r="F35" s="43"/>
      <c r="G35" s="44"/>
      <c r="H35" s="45"/>
      <c r="I35" s="45"/>
      <c r="J35" s="45"/>
      <c r="K35" s="45"/>
      <c r="L35" s="45"/>
      <c r="M35" s="49"/>
      <c r="N35" s="50"/>
      <c r="O35" s="50"/>
      <c r="P35" s="68"/>
      <c r="Q35" s="53"/>
      <c r="R35" s="53"/>
    </row>
    <row r="36" spans="1:18" ht="12.75" customHeight="1" x14ac:dyDescent="0.2">
      <c r="A36" s="28"/>
      <c r="B36" s="29"/>
      <c r="C36" s="42"/>
      <c r="D36" s="43"/>
      <c r="E36" s="43"/>
      <c r="F36" s="43"/>
      <c r="G36" s="44"/>
      <c r="H36" s="45"/>
      <c r="I36" s="45"/>
      <c r="J36" s="45"/>
      <c r="K36" s="45"/>
      <c r="L36" s="45"/>
      <c r="M36" s="49"/>
      <c r="N36" s="50"/>
      <c r="O36" s="50"/>
      <c r="P36" s="68"/>
      <c r="Q36" s="53"/>
      <c r="R36" s="53"/>
    </row>
    <row r="37" spans="1:18" ht="12.75" customHeight="1" x14ac:dyDescent="0.2">
      <c r="A37" s="28"/>
      <c r="B37" s="29"/>
      <c r="C37" s="54"/>
      <c r="D37" s="55"/>
      <c r="E37" s="55"/>
      <c r="F37" s="55"/>
      <c r="G37" s="56"/>
      <c r="H37" s="57"/>
      <c r="I37" s="57"/>
      <c r="J37" s="57"/>
      <c r="K37" s="57"/>
      <c r="L37" s="57"/>
      <c r="M37" s="61"/>
      <c r="N37" s="62"/>
      <c r="O37" s="62"/>
      <c r="P37" s="69"/>
      <c r="Q37" s="65"/>
      <c r="R37" s="65"/>
    </row>
    <row r="38" spans="1:18" ht="38.25" customHeight="1" x14ac:dyDescent="0.2">
      <c r="A38" s="28"/>
      <c r="B38" s="29">
        <v>6</v>
      </c>
      <c r="C38" s="30" t="s">
        <v>241</v>
      </c>
      <c r="D38" s="31" t="s">
        <v>225</v>
      </c>
      <c r="E38" s="31"/>
      <c r="F38" s="31" t="s">
        <v>367</v>
      </c>
      <c r="G38" s="32" t="s">
        <v>346</v>
      </c>
      <c r="H38" s="33" t="s">
        <v>368</v>
      </c>
      <c r="I38" s="33" t="s">
        <v>369</v>
      </c>
      <c r="J38" s="33">
        <v>3</v>
      </c>
      <c r="K38" s="33" t="s">
        <v>370</v>
      </c>
      <c r="L38" s="33">
        <v>6</v>
      </c>
      <c r="M38" s="37">
        <v>1</v>
      </c>
      <c r="N38" s="38">
        <v>300000</v>
      </c>
      <c r="O38" s="38">
        <f>+M38*N38</f>
        <v>300000</v>
      </c>
      <c r="P38" s="76">
        <v>300000</v>
      </c>
      <c r="Q38" s="41" t="s">
        <v>58</v>
      </c>
      <c r="R38" s="41" t="s">
        <v>58</v>
      </c>
    </row>
    <row r="39" spans="1:18" ht="89.25" customHeight="1" x14ac:dyDescent="0.2">
      <c r="A39" s="28"/>
      <c r="B39" s="29"/>
      <c r="C39" s="42"/>
      <c r="D39" s="43"/>
      <c r="E39" s="43"/>
      <c r="F39" s="43"/>
      <c r="G39" s="44"/>
      <c r="H39" s="45"/>
      <c r="I39" s="45"/>
      <c r="J39" s="45"/>
      <c r="K39" s="45"/>
      <c r="L39" s="45"/>
      <c r="M39" s="49"/>
      <c r="N39" s="50">
        <v>0</v>
      </c>
      <c r="O39" s="50">
        <f>+M39*N39</f>
        <v>0</v>
      </c>
      <c r="P39" s="77"/>
      <c r="Q39" s="53" t="s">
        <v>58</v>
      </c>
      <c r="R39" s="53" t="s">
        <v>58</v>
      </c>
    </row>
    <row r="40" spans="1:18" ht="12.75" customHeight="1" x14ac:dyDescent="0.2">
      <c r="A40" s="28"/>
      <c r="B40" s="29"/>
      <c r="C40" s="42"/>
      <c r="D40" s="43"/>
      <c r="E40" s="43"/>
      <c r="F40" s="43"/>
      <c r="G40" s="44"/>
      <c r="H40" s="45"/>
      <c r="I40" s="45"/>
      <c r="J40" s="45"/>
      <c r="K40" s="45"/>
      <c r="L40" s="45"/>
      <c r="M40" s="49"/>
      <c r="N40" s="50"/>
      <c r="O40" s="50"/>
      <c r="P40" s="77"/>
      <c r="Q40" s="53"/>
      <c r="R40" s="53"/>
    </row>
    <row r="41" spans="1:18" ht="12.75" customHeight="1" x14ac:dyDescent="0.2">
      <c r="A41" s="28"/>
      <c r="B41" s="29"/>
      <c r="C41" s="42"/>
      <c r="D41" s="43"/>
      <c r="E41" s="43"/>
      <c r="F41" s="43"/>
      <c r="G41" s="44"/>
      <c r="H41" s="45"/>
      <c r="I41" s="45"/>
      <c r="J41" s="45"/>
      <c r="K41" s="45"/>
      <c r="L41" s="45"/>
      <c r="M41" s="49"/>
      <c r="N41" s="50"/>
      <c r="O41" s="50"/>
      <c r="P41" s="77"/>
      <c r="Q41" s="53"/>
      <c r="R41" s="53"/>
    </row>
    <row r="42" spans="1:18" ht="12.75" customHeight="1" x14ac:dyDescent="0.2">
      <c r="A42" s="28"/>
      <c r="B42" s="29"/>
      <c r="C42" s="54"/>
      <c r="D42" s="55"/>
      <c r="E42" s="55"/>
      <c r="F42" s="55"/>
      <c r="G42" s="56"/>
      <c r="H42" s="57"/>
      <c r="I42" s="57"/>
      <c r="J42" s="57"/>
      <c r="K42" s="57"/>
      <c r="L42" s="57"/>
      <c r="M42" s="61"/>
      <c r="N42" s="62"/>
      <c r="O42" s="62"/>
      <c r="P42" s="78"/>
      <c r="Q42" s="65"/>
      <c r="R42" s="65"/>
    </row>
  </sheetData>
  <mergeCells count="76">
    <mergeCell ref="I38:I42"/>
    <mergeCell ref="J38:J42"/>
    <mergeCell ref="K38:K42"/>
    <mergeCell ref="L38:L42"/>
    <mergeCell ref="P38:P42"/>
    <mergeCell ref="P33:P37"/>
    <mergeCell ref="B38:B42"/>
    <mergeCell ref="C38:C42"/>
    <mergeCell ref="D38:D42"/>
    <mergeCell ref="E38:E42"/>
    <mergeCell ref="F38:F42"/>
    <mergeCell ref="G38:G42"/>
    <mergeCell ref="H38:H42"/>
    <mergeCell ref="H33:H37"/>
    <mergeCell ref="I33:I37"/>
    <mergeCell ref="J33:J37"/>
    <mergeCell ref="K33:K37"/>
    <mergeCell ref="L33:L37"/>
    <mergeCell ref="B33:B37"/>
    <mergeCell ref="C33:C37"/>
    <mergeCell ref="D33:D37"/>
    <mergeCell ref="E33:E37"/>
    <mergeCell ref="F33:F37"/>
    <mergeCell ref="G33:G37"/>
    <mergeCell ref="K28:K32"/>
    <mergeCell ref="L28:L32"/>
    <mergeCell ref="P28:P32"/>
    <mergeCell ref="B28:B32"/>
    <mergeCell ref="C28:C32"/>
    <mergeCell ref="D28:D32"/>
    <mergeCell ref="E28:E32"/>
    <mergeCell ref="F28:F32"/>
    <mergeCell ref="G28:G32"/>
    <mergeCell ref="H28:H32"/>
    <mergeCell ref="I28:I32"/>
    <mergeCell ref="J28:J32"/>
    <mergeCell ref="J23:J27"/>
    <mergeCell ref="K23:K27"/>
    <mergeCell ref="L23:L27"/>
    <mergeCell ref="P23:P27"/>
    <mergeCell ref="B23:B27"/>
    <mergeCell ref="C23:C27"/>
    <mergeCell ref="D23:D27"/>
    <mergeCell ref="E23:E27"/>
    <mergeCell ref="F23:F27"/>
    <mergeCell ref="G23:G27"/>
    <mergeCell ref="H23:H27"/>
    <mergeCell ref="I23:I27"/>
    <mergeCell ref="I18:I22"/>
    <mergeCell ref="J18:J22"/>
    <mergeCell ref="K18:K22"/>
    <mergeCell ref="L18:L22"/>
    <mergeCell ref="P18:P22"/>
    <mergeCell ref="P13:P17"/>
    <mergeCell ref="B18:B22"/>
    <mergeCell ref="C18:C22"/>
    <mergeCell ref="D18:D22"/>
    <mergeCell ref="E18:E22"/>
    <mergeCell ref="F18:F22"/>
    <mergeCell ref="G18:G22"/>
    <mergeCell ref="H18:H22"/>
    <mergeCell ref="H13:H17"/>
    <mergeCell ref="I13:I17"/>
    <mergeCell ref="J13:J17"/>
    <mergeCell ref="K13:K17"/>
    <mergeCell ref="L13:L17"/>
    <mergeCell ref="C7:F7"/>
    <mergeCell ref="C8:F8"/>
    <mergeCell ref="C10:F11"/>
    <mergeCell ref="G10:Q11"/>
    <mergeCell ref="B13:B17"/>
    <mergeCell ref="C13:C17"/>
    <mergeCell ref="D13:D17"/>
    <mergeCell ref="E13:E17"/>
    <mergeCell ref="F13:F17"/>
    <mergeCell ref="G13:G17"/>
  </mergeCells>
  <dataValidations count="8">
    <dataValidation type="custom" showInputMessage="1" showErrorMessage="1" errorTitle="CALCULO AUTOMATICO" error="SUMATORIA DE LOS PRESUPUESTO DE LAS INICIATIVAS DESGLOSADAS" sqref="H7">
      <formula1>SUM(P13:P87)</formula1>
    </dataValidation>
    <dataValidation type="custom" showInputMessage="1" showErrorMessage="1" errorTitle="CALCULO AUTOMATICO" error="CALCULO AUTOMATICO" sqref="O13 O18 O23 O28 O38 O33">
      <formula1>N13*M13</formula1>
    </dataValidation>
    <dataValidation type="custom" allowBlank="1" showInputMessage="1" showErrorMessage="1" errorTitle="CALCULO AUTOMATICO" error="CALCULO AUTOMATICO" sqref="P13:P42">
      <formula1>SUM(O13:O17)</formula1>
    </dataValidation>
    <dataValidation allowBlank="1" showInputMessage="1" showErrorMessage="1" promptTitle="CODIGO DE LA INICIATIVA" prompt="Iniciativa.Direccion/Departamento.Siglas referenciadas al nombre de la iniciativa_x000a__x000a_Ej: Iniciativa: Monitoreo de extranjeros en la inclusion a la SS._x000a_Codigo:  I.DAE.MESS_x000a__x000a_Este codigo es interno de la TSS, para poder asociar a los presupuestos. " sqref="F13:F42"/>
    <dataValidation allowBlank="1" showInputMessage="1" showErrorMessage="1" promptTitle="META" prompt="Describir en cantidad o porcentaje_x000a_Ej.: 100 capacitaciones ; 80% de los empleadores registrados con pago al dia" sqref="J13:J42"/>
    <dataValidation allowBlank="1" showInputMessage="1" showErrorMessage="1" promptTitle="DESCRIPCION" prompt="Detallar y definir la iniciativa, alcance de la misma, e impacto" sqref="I13:I37"/>
    <dataValidation allowBlank="1" showInputMessage="1" showErrorMessage="1" promptTitle="NOMBRE DE LA INICIATIVA" prompt="Colocar el nombre de la iniciativa" sqref="H13:H42 I38:I42"/>
    <dataValidation type="list" allowBlank="1" showInputMessage="1" showErrorMessage="1" errorTitle="SELECCIONAR DEL LISTADO" error="SELECCIONAR DEL LISTADO" promptTitle="SELECCIONAR DEL LISTADO" sqref="G13:G42">
      <formula1>AREAS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custom" showInputMessage="1" showErrorMessage="1" errorTitle="SELECCIONAR EN GENERAL " error="SELECCIONAR EN GENERAL ">
          <x14:formula1>
            <xm:f>[15]GENERAL!#REF!</xm:f>
          </x14:formula1>
          <xm:sqref>C7:F8</xm:sqref>
        </x14:dataValidation>
        <x14:dataValidation type="list" allowBlank="1" showInputMessage="1" showErrorMessage="1">
          <x14:formula1>
            <xm:f>'[15]TABLAS DE ALIMENTACION'!#REF!</xm:f>
          </x14:formula1>
          <xm:sqref>M13:M42 L13:L42</xm:sqref>
        </x14:dataValidation>
        <x14:dataValidation type="list" allowBlank="1" showInputMessage="1" showErrorMessage="1" errorTitle="SELECCIONAR DEL LISTADO" error="SELECCIONAR DEL LISTADO">
          <x14:formula1>
            <xm:f>'[15]TABLAS DE ALIMENTACION'!#REF!</xm:f>
          </x14:formula1>
          <xm:sqref>E13:E42</xm:sqref>
        </x14:dataValidation>
        <x14:dataValidation type="list" allowBlank="1" showInputMessage="1" showErrorMessage="1" errorTitle="SELECCIONAR DEL LISTADO" error="SELECCIONAR DEL LISTADO">
          <x14:formula1>
            <xm:f>'[15]TABLAS DE ALIMENTACION'!#REF!</xm:f>
          </x14:formula1>
          <xm:sqref>D13:D42</xm:sqref>
        </x14:dataValidation>
        <x14:dataValidation type="list" allowBlank="1" showInputMessage="1" showErrorMessage="1" errorTitle="SELECCIONAR DEL LISTADO" error="SELECCIONAR DEL LISTADO">
          <x14:formula1>
            <xm:f>'[15]TABLAS DE ALIMENTACION'!#REF!</xm:f>
          </x14:formula1>
          <xm:sqref>C13:C42</xm:sqref>
        </x14:dataValidation>
        <x14:dataValidation type="list" allowBlank="1" showInputMessage="1" showErrorMessage="1">
          <x14:formula1>
            <xm:f>'[15]TABLAS DE ALIMENTACION'!#REF!</xm:f>
          </x14:formula1>
          <xm:sqref>Q13:R42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8"/>
  <sheetViews>
    <sheetView topLeftCell="C1" zoomScale="70" zoomScaleNormal="70" workbookViewId="0">
      <selection activeCell="V19" sqref="V19"/>
    </sheetView>
  </sheetViews>
  <sheetFormatPr defaultRowHeight="11.25" x14ac:dyDescent="0.2"/>
  <cols>
    <col min="1" max="1" width="9" bestFit="1" customWidth="1"/>
    <col min="2" max="2" width="32.33203125" bestFit="1" customWidth="1"/>
    <col min="3" max="3" width="47.1640625" bestFit="1" customWidth="1"/>
    <col min="4" max="4" width="16" bestFit="1" customWidth="1"/>
    <col min="5" max="5" width="32.6640625" bestFit="1" customWidth="1"/>
    <col min="6" max="6" width="16" bestFit="1" customWidth="1"/>
    <col min="7" max="7" width="14.83203125" hidden="1" customWidth="1"/>
    <col min="8" max="8" width="22.1640625" hidden="1" customWidth="1"/>
    <col min="9" max="9" width="36.33203125" hidden="1" customWidth="1"/>
    <col min="10" max="10" width="15.6640625" hidden="1" customWidth="1"/>
    <col min="11" max="11" width="15.1640625" bestFit="1" customWidth="1"/>
    <col min="12" max="12" width="24.33203125" bestFit="1" customWidth="1"/>
    <col min="13" max="13" width="20.5" bestFit="1" customWidth="1"/>
    <col min="14" max="14" width="38.5" bestFit="1" customWidth="1"/>
    <col min="15" max="15" width="35.5" hidden="1" customWidth="1"/>
    <col min="16" max="16" width="32.33203125" hidden="1" customWidth="1"/>
    <col min="17" max="17" width="16" hidden="1" customWidth="1"/>
    <col min="18" max="18" width="21.83203125" bestFit="1" customWidth="1"/>
    <col min="19" max="19" width="17.33203125" bestFit="1" customWidth="1"/>
  </cols>
  <sheetData>
    <row r="1" spans="1:19" x14ac:dyDescent="0.2">
      <c r="A1" s="18" t="s">
        <v>3</v>
      </c>
      <c r="B1" s="18"/>
      <c r="C1" s="18"/>
      <c r="D1" s="18"/>
      <c r="E1" s="18"/>
      <c r="F1" s="18"/>
      <c r="G1" s="18"/>
      <c r="H1" s="18"/>
      <c r="I1" s="18"/>
      <c r="J1" s="18"/>
      <c r="K1" s="18"/>
      <c r="L1" s="18"/>
      <c r="M1" s="18"/>
      <c r="N1" s="18"/>
      <c r="O1" s="18"/>
      <c r="P1" s="18"/>
      <c r="Q1" s="18"/>
      <c r="R1" s="18"/>
      <c r="S1" s="1"/>
    </row>
    <row r="2" spans="1:19" x14ac:dyDescent="0.2">
      <c r="A2" s="18"/>
      <c r="B2" s="18"/>
      <c r="C2" s="18"/>
      <c r="D2" s="18"/>
      <c r="E2" s="18"/>
      <c r="F2" s="18"/>
      <c r="G2" s="18"/>
      <c r="H2" s="18"/>
      <c r="I2" s="18"/>
      <c r="J2" s="18"/>
      <c r="K2" s="18"/>
      <c r="L2" s="18"/>
      <c r="M2" s="18"/>
      <c r="N2" s="18"/>
      <c r="O2" s="18"/>
      <c r="P2" s="18"/>
      <c r="Q2" s="18"/>
      <c r="R2" s="18"/>
      <c r="S2" s="1"/>
    </row>
    <row r="3" spans="1:19" ht="75" x14ac:dyDescent="0.2">
      <c r="A3" s="22" t="s">
        <v>8</v>
      </c>
      <c r="B3" s="22" t="s">
        <v>9</v>
      </c>
      <c r="C3" s="22" t="s">
        <v>10</v>
      </c>
      <c r="D3" s="21" t="s">
        <v>11</v>
      </c>
      <c r="E3" s="22" t="s">
        <v>12</v>
      </c>
      <c r="F3" s="22" t="s">
        <v>13</v>
      </c>
      <c r="G3" s="22" t="s">
        <v>14</v>
      </c>
      <c r="H3" s="22" t="s">
        <v>15</v>
      </c>
      <c r="I3" s="23" t="s">
        <v>16</v>
      </c>
      <c r="J3" s="24" t="s">
        <v>17</v>
      </c>
      <c r="K3" s="25" t="s">
        <v>18</v>
      </c>
      <c r="L3" s="25" t="s">
        <v>19</v>
      </c>
      <c r="M3" s="25" t="s">
        <v>20</v>
      </c>
      <c r="N3" s="25"/>
      <c r="O3" s="25" t="s">
        <v>22</v>
      </c>
      <c r="P3" s="26" t="s">
        <v>23</v>
      </c>
      <c r="Q3" s="26"/>
      <c r="R3" s="27" t="s">
        <v>24</v>
      </c>
      <c r="S3" s="27" t="s">
        <v>25</v>
      </c>
    </row>
    <row r="4" spans="1:19" ht="51" x14ac:dyDescent="0.2">
      <c r="A4" s="32" t="s">
        <v>109</v>
      </c>
      <c r="B4" s="33" t="s">
        <v>110</v>
      </c>
      <c r="C4" s="33" t="s">
        <v>111</v>
      </c>
      <c r="D4" s="34">
        <v>1</v>
      </c>
      <c r="E4" s="33" t="s">
        <v>112</v>
      </c>
      <c r="F4" s="33">
        <v>1</v>
      </c>
      <c r="G4" s="33" t="s">
        <v>113</v>
      </c>
      <c r="H4" s="35" t="s">
        <v>55</v>
      </c>
      <c r="I4" s="36" t="s">
        <v>47</v>
      </c>
      <c r="J4" s="36" t="s">
        <v>44</v>
      </c>
      <c r="K4" s="37">
        <v>1</v>
      </c>
      <c r="L4" s="38"/>
      <c r="M4" s="38">
        <f>+K4*L4</f>
        <v>0</v>
      </c>
      <c r="N4" s="76">
        <f>SUM(M4:M8)</f>
        <v>0</v>
      </c>
      <c r="O4" s="76">
        <f>SUM(N4:N8)</f>
        <v>0</v>
      </c>
      <c r="P4" s="115" t="s">
        <v>114</v>
      </c>
      <c r="Q4" s="40" t="s">
        <v>115</v>
      </c>
      <c r="R4" s="41" t="s">
        <v>116</v>
      </c>
      <c r="S4" s="41" t="s">
        <v>51</v>
      </c>
    </row>
    <row r="5" spans="1:19" ht="76.5" x14ac:dyDescent="0.2">
      <c r="A5" s="44"/>
      <c r="B5" s="45"/>
      <c r="C5" s="45"/>
      <c r="D5" s="46"/>
      <c r="E5" s="45"/>
      <c r="F5" s="45"/>
      <c r="G5" s="45"/>
      <c r="H5" s="47" t="s">
        <v>43</v>
      </c>
      <c r="I5" s="48"/>
      <c r="J5" s="48"/>
      <c r="K5" s="49"/>
      <c r="L5" s="50"/>
      <c r="M5" s="50">
        <f>+K5*L5</f>
        <v>0</v>
      </c>
      <c r="N5" s="77"/>
      <c r="O5" s="77"/>
      <c r="P5" s="116"/>
      <c r="Q5" s="52"/>
      <c r="R5" s="53"/>
      <c r="S5" s="53"/>
    </row>
    <row r="6" spans="1:19" ht="12.75" x14ac:dyDescent="0.2">
      <c r="A6" s="44"/>
      <c r="B6" s="45"/>
      <c r="C6" s="45"/>
      <c r="D6" s="46"/>
      <c r="E6" s="45"/>
      <c r="F6" s="45"/>
      <c r="G6" s="45"/>
      <c r="H6" s="47"/>
      <c r="I6" s="48"/>
      <c r="J6" s="48"/>
      <c r="K6" s="49"/>
      <c r="L6" s="50"/>
      <c r="M6" s="50">
        <f>+K6*L6</f>
        <v>0</v>
      </c>
      <c r="N6" s="77"/>
      <c r="O6" s="77"/>
      <c r="P6" s="116"/>
      <c r="Q6" s="52"/>
      <c r="R6" s="53"/>
      <c r="S6" s="53"/>
    </row>
    <row r="7" spans="1:19" ht="12.75" x14ac:dyDescent="0.2">
      <c r="A7" s="44"/>
      <c r="B7" s="45"/>
      <c r="C7" s="45"/>
      <c r="D7" s="46"/>
      <c r="E7" s="45"/>
      <c r="F7" s="45"/>
      <c r="G7" s="45"/>
      <c r="H7" s="47"/>
      <c r="I7" s="48"/>
      <c r="J7" s="48"/>
      <c r="K7" s="49"/>
      <c r="L7" s="50"/>
      <c r="M7" s="50">
        <f>+K7*L7</f>
        <v>0</v>
      </c>
      <c r="N7" s="77"/>
      <c r="O7" s="77"/>
      <c r="P7" s="116"/>
      <c r="Q7" s="52"/>
      <c r="R7" s="53"/>
      <c r="S7" s="53"/>
    </row>
    <row r="8" spans="1:19" ht="12.75" x14ac:dyDescent="0.2">
      <c r="A8" s="56"/>
      <c r="B8" s="57"/>
      <c r="C8" s="57"/>
      <c r="D8" s="58"/>
      <c r="E8" s="57"/>
      <c r="F8" s="57"/>
      <c r="G8" s="57"/>
      <c r="H8" s="59"/>
      <c r="I8" s="60"/>
      <c r="J8" s="48"/>
      <c r="K8" s="61"/>
      <c r="L8" s="62"/>
      <c r="M8" s="62">
        <f>+K8*L8</f>
        <v>0</v>
      </c>
      <c r="N8" s="78"/>
      <c r="O8" s="78"/>
      <c r="P8" s="117"/>
      <c r="Q8" s="64"/>
      <c r="R8" s="65"/>
      <c r="S8" s="65"/>
    </row>
    <row r="9" spans="1:19" ht="76.5" x14ac:dyDescent="0.2">
      <c r="A9" s="32" t="s">
        <v>109</v>
      </c>
      <c r="B9" s="33" t="s">
        <v>117</v>
      </c>
      <c r="C9" s="33" t="s">
        <v>118</v>
      </c>
      <c r="D9" s="66" t="s">
        <v>119</v>
      </c>
      <c r="E9" s="33" t="s">
        <v>120</v>
      </c>
      <c r="F9" s="33">
        <v>2</v>
      </c>
      <c r="G9" s="33" t="s">
        <v>113</v>
      </c>
      <c r="H9" s="35" t="s">
        <v>43</v>
      </c>
      <c r="I9" s="36" t="s">
        <v>47</v>
      </c>
      <c r="J9" s="36"/>
      <c r="K9" s="37"/>
      <c r="L9" s="38"/>
      <c r="M9" s="38">
        <f t="shared" ref="M9:M24" si="0">+K9*L9</f>
        <v>0</v>
      </c>
      <c r="N9" s="76">
        <v>0</v>
      </c>
      <c r="O9" s="76">
        <v>0</v>
      </c>
      <c r="P9" s="115" t="s">
        <v>121</v>
      </c>
      <c r="Q9" s="118"/>
      <c r="R9" s="41" t="s">
        <v>116</v>
      </c>
      <c r="S9" s="41" t="s">
        <v>51</v>
      </c>
    </row>
    <row r="10" spans="1:19" ht="25.5" x14ac:dyDescent="0.2">
      <c r="A10" s="44"/>
      <c r="B10" s="45"/>
      <c r="C10" s="45"/>
      <c r="D10" s="46"/>
      <c r="E10" s="45"/>
      <c r="F10" s="45"/>
      <c r="G10" s="45"/>
      <c r="H10" s="47" t="s">
        <v>55</v>
      </c>
      <c r="I10" s="48"/>
      <c r="J10" s="48"/>
      <c r="K10" s="49"/>
      <c r="L10" s="50"/>
      <c r="M10" s="50">
        <f t="shared" si="0"/>
        <v>0</v>
      </c>
      <c r="N10" s="77"/>
      <c r="O10" s="77"/>
      <c r="P10" s="116"/>
      <c r="Q10" s="119"/>
      <c r="R10" s="53"/>
      <c r="S10" s="53"/>
    </row>
    <row r="11" spans="1:19" ht="12.75" x14ac:dyDescent="0.2">
      <c r="A11" s="44"/>
      <c r="B11" s="45"/>
      <c r="C11" s="45"/>
      <c r="D11" s="46"/>
      <c r="E11" s="45"/>
      <c r="F11" s="45"/>
      <c r="G11" s="45"/>
      <c r="H11" s="47"/>
      <c r="I11" s="48"/>
      <c r="J11" s="48"/>
      <c r="K11" s="49"/>
      <c r="L11" s="50"/>
      <c r="M11" s="50">
        <f t="shared" si="0"/>
        <v>0</v>
      </c>
      <c r="N11" s="77"/>
      <c r="O11" s="77"/>
      <c r="P11" s="116"/>
      <c r="Q11" s="119"/>
      <c r="R11" s="53"/>
      <c r="S11" s="53"/>
    </row>
    <row r="12" spans="1:19" ht="12.75" x14ac:dyDescent="0.2">
      <c r="A12" s="44"/>
      <c r="B12" s="45"/>
      <c r="C12" s="45"/>
      <c r="D12" s="46"/>
      <c r="E12" s="45"/>
      <c r="F12" s="45"/>
      <c r="G12" s="45"/>
      <c r="H12" s="47"/>
      <c r="I12" s="48"/>
      <c r="J12" s="48"/>
      <c r="K12" s="49"/>
      <c r="L12" s="50"/>
      <c r="M12" s="50">
        <f t="shared" si="0"/>
        <v>0</v>
      </c>
      <c r="N12" s="77"/>
      <c r="O12" s="77"/>
      <c r="P12" s="116"/>
      <c r="Q12" s="119"/>
      <c r="R12" s="53"/>
      <c r="S12" s="53"/>
    </row>
    <row r="13" spans="1:19" ht="12.75" x14ac:dyDescent="0.2">
      <c r="A13" s="56"/>
      <c r="B13" s="57"/>
      <c r="C13" s="57"/>
      <c r="D13" s="58"/>
      <c r="E13" s="57"/>
      <c r="F13" s="57"/>
      <c r="G13" s="57"/>
      <c r="H13" s="59"/>
      <c r="I13" s="60"/>
      <c r="J13" s="60"/>
      <c r="K13" s="61"/>
      <c r="L13" s="62"/>
      <c r="M13" s="62">
        <f t="shared" si="0"/>
        <v>0</v>
      </c>
      <c r="N13" s="78"/>
      <c r="O13" s="78"/>
      <c r="P13" s="117"/>
      <c r="Q13" s="120"/>
      <c r="R13" s="65"/>
      <c r="S13" s="65"/>
    </row>
    <row r="14" spans="1:19" ht="89.25" x14ac:dyDescent="0.2">
      <c r="A14" s="32" t="s">
        <v>109</v>
      </c>
      <c r="B14" s="33" t="s">
        <v>122</v>
      </c>
      <c r="C14" s="33" t="s">
        <v>123</v>
      </c>
      <c r="D14" s="34">
        <v>1</v>
      </c>
      <c r="E14" s="33" t="s">
        <v>124</v>
      </c>
      <c r="F14" s="33">
        <v>3</v>
      </c>
      <c r="G14" s="33" t="s">
        <v>113</v>
      </c>
      <c r="H14" s="35" t="s">
        <v>31</v>
      </c>
      <c r="I14" s="36" t="s">
        <v>32</v>
      </c>
      <c r="J14" s="36" t="s">
        <v>33</v>
      </c>
      <c r="K14" s="37">
        <v>1</v>
      </c>
      <c r="L14" s="38">
        <v>40000</v>
      </c>
      <c r="M14" s="38">
        <f t="shared" si="0"/>
        <v>40000</v>
      </c>
      <c r="N14" s="76">
        <f>SUM(M14:M18)</f>
        <v>40000</v>
      </c>
      <c r="O14" s="76">
        <v>0</v>
      </c>
      <c r="P14" s="115" t="s">
        <v>125</v>
      </c>
      <c r="Q14" s="40" t="s">
        <v>126</v>
      </c>
      <c r="R14" s="41" t="s">
        <v>116</v>
      </c>
      <c r="S14" s="41" t="s">
        <v>51</v>
      </c>
    </row>
    <row r="15" spans="1:19" ht="12.75" x14ac:dyDescent="0.2">
      <c r="A15" s="44"/>
      <c r="B15" s="45"/>
      <c r="C15" s="45"/>
      <c r="D15" s="46"/>
      <c r="E15" s="45"/>
      <c r="F15" s="45"/>
      <c r="G15" s="45"/>
      <c r="H15" s="47"/>
      <c r="I15" s="48"/>
      <c r="J15" s="48"/>
      <c r="K15" s="49"/>
      <c r="L15" s="50"/>
      <c r="M15" s="50">
        <f t="shared" si="0"/>
        <v>0</v>
      </c>
      <c r="N15" s="77"/>
      <c r="O15" s="77"/>
      <c r="P15" s="116"/>
      <c r="Q15" s="52"/>
      <c r="R15" s="53"/>
      <c r="S15" s="53"/>
    </row>
    <row r="16" spans="1:19" ht="12.75" x14ac:dyDescent="0.2">
      <c r="A16" s="44"/>
      <c r="B16" s="45"/>
      <c r="C16" s="45"/>
      <c r="D16" s="46"/>
      <c r="E16" s="45"/>
      <c r="F16" s="45"/>
      <c r="G16" s="45"/>
      <c r="H16" s="47"/>
      <c r="I16" s="48"/>
      <c r="J16" s="48"/>
      <c r="K16" s="49"/>
      <c r="L16" s="50"/>
      <c r="M16" s="50">
        <f t="shared" si="0"/>
        <v>0</v>
      </c>
      <c r="N16" s="77"/>
      <c r="O16" s="77"/>
      <c r="P16" s="116"/>
      <c r="Q16" s="52"/>
      <c r="R16" s="53"/>
      <c r="S16" s="53"/>
    </row>
    <row r="17" spans="1:19" ht="12.75" x14ac:dyDescent="0.2">
      <c r="A17" s="44"/>
      <c r="B17" s="45"/>
      <c r="C17" s="45"/>
      <c r="D17" s="46"/>
      <c r="E17" s="45"/>
      <c r="F17" s="45"/>
      <c r="G17" s="45"/>
      <c r="H17" s="47"/>
      <c r="I17" s="48"/>
      <c r="J17" s="48"/>
      <c r="K17" s="49"/>
      <c r="L17" s="50"/>
      <c r="M17" s="50">
        <f t="shared" si="0"/>
        <v>0</v>
      </c>
      <c r="N17" s="77"/>
      <c r="O17" s="77"/>
      <c r="P17" s="116"/>
      <c r="Q17" s="52"/>
      <c r="R17" s="53"/>
      <c r="S17" s="53"/>
    </row>
    <row r="18" spans="1:19" ht="12.75" x14ac:dyDescent="0.2">
      <c r="A18" s="56"/>
      <c r="B18" s="57"/>
      <c r="C18" s="57"/>
      <c r="D18" s="58"/>
      <c r="E18" s="57"/>
      <c r="F18" s="57"/>
      <c r="G18" s="57"/>
      <c r="H18" s="59"/>
      <c r="I18" s="60"/>
      <c r="J18" s="60"/>
      <c r="K18" s="61"/>
      <c r="L18" s="62"/>
      <c r="M18" s="62">
        <f t="shared" si="0"/>
        <v>0</v>
      </c>
      <c r="N18" s="78"/>
      <c r="O18" s="78"/>
      <c r="P18" s="117"/>
      <c r="Q18" s="64"/>
      <c r="R18" s="65"/>
      <c r="S18" s="65"/>
    </row>
    <row r="19" spans="1:19" ht="76.5" x14ac:dyDescent="0.2">
      <c r="A19" s="32" t="s">
        <v>109</v>
      </c>
      <c r="B19" s="33" t="s">
        <v>127</v>
      </c>
      <c r="C19" s="33" t="s">
        <v>128</v>
      </c>
      <c r="D19" s="34">
        <v>1</v>
      </c>
      <c r="E19" s="33" t="s">
        <v>129</v>
      </c>
      <c r="F19" s="33">
        <v>5</v>
      </c>
      <c r="G19" s="33" t="s">
        <v>113</v>
      </c>
      <c r="H19" s="35" t="s">
        <v>43</v>
      </c>
      <c r="I19" s="36" t="s">
        <v>47</v>
      </c>
      <c r="J19" s="36" t="s">
        <v>130</v>
      </c>
      <c r="K19" s="37">
        <v>3</v>
      </c>
      <c r="L19" s="38">
        <v>25000</v>
      </c>
      <c r="M19" s="38">
        <f t="shared" si="0"/>
        <v>75000</v>
      </c>
      <c r="N19" s="76">
        <f>SUM(M19:M23)</f>
        <v>75000</v>
      </c>
      <c r="O19" s="76">
        <f>SUM(N19:N23)</f>
        <v>75000</v>
      </c>
      <c r="P19" s="115" t="s">
        <v>131</v>
      </c>
      <c r="Q19" s="40" t="s">
        <v>132</v>
      </c>
      <c r="R19" s="41" t="s">
        <v>77</v>
      </c>
      <c r="S19" s="41" t="s">
        <v>51</v>
      </c>
    </row>
    <row r="20" spans="1:19" ht="25.5" x14ac:dyDescent="0.2">
      <c r="A20" s="44"/>
      <c r="B20" s="45"/>
      <c r="C20" s="45"/>
      <c r="D20" s="46"/>
      <c r="E20" s="45"/>
      <c r="F20" s="45"/>
      <c r="G20" s="45"/>
      <c r="H20" s="47" t="s">
        <v>55</v>
      </c>
      <c r="I20" s="48"/>
      <c r="J20" s="48"/>
      <c r="K20" s="49"/>
      <c r="L20" s="50"/>
      <c r="M20" s="50">
        <f t="shared" si="0"/>
        <v>0</v>
      </c>
      <c r="N20" s="77"/>
      <c r="O20" s="77"/>
      <c r="P20" s="116"/>
      <c r="Q20" s="52"/>
      <c r="R20" s="53"/>
      <c r="S20" s="53"/>
    </row>
    <row r="21" spans="1:19" ht="12.75" x14ac:dyDescent="0.2">
      <c r="A21" s="44"/>
      <c r="B21" s="45"/>
      <c r="C21" s="45"/>
      <c r="D21" s="46"/>
      <c r="E21" s="45"/>
      <c r="F21" s="45"/>
      <c r="G21" s="45"/>
      <c r="H21" s="47"/>
      <c r="I21" s="48"/>
      <c r="J21" s="48"/>
      <c r="K21" s="49"/>
      <c r="L21" s="50"/>
      <c r="M21" s="50">
        <f t="shared" si="0"/>
        <v>0</v>
      </c>
      <c r="N21" s="77"/>
      <c r="O21" s="77"/>
      <c r="P21" s="116"/>
      <c r="Q21" s="52"/>
      <c r="R21" s="53"/>
      <c r="S21" s="53"/>
    </row>
    <row r="22" spans="1:19" ht="12.75" x14ac:dyDescent="0.2">
      <c r="A22" s="44"/>
      <c r="B22" s="45"/>
      <c r="C22" s="45"/>
      <c r="D22" s="46"/>
      <c r="E22" s="45"/>
      <c r="F22" s="45"/>
      <c r="G22" s="45"/>
      <c r="H22" s="47"/>
      <c r="I22" s="48"/>
      <c r="J22" s="48"/>
      <c r="K22" s="49"/>
      <c r="L22" s="50"/>
      <c r="M22" s="50">
        <f t="shared" si="0"/>
        <v>0</v>
      </c>
      <c r="N22" s="77"/>
      <c r="O22" s="77"/>
      <c r="P22" s="116"/>
      <c r="Q22" s="52"/>
      <c r="R22" s="53"/>
      <c r="S22" s="53"/>
    </row>
    <row r="23" spans="1:19" ht="12.75" x14ac:dyDescent="0.2">
      <c r="A23" s="56"/>
      <c r="B23" s="57"/>
      <c r="C23" s="57"/>
      <c r="D23" s="58"/>
      <c r="E23" s="57"/>
      <c r="F23" s="57"/>
      <c r="G23" s="57"/>
      <c r="H23" s="59"/>
      <c r="I23" s="60"/>
      <c r="J23" s="60"/>
      <c r="K23" s="61"/>
      <c r="L23" s="62"/>
      <c r="M23" s="62">
        <f t="shared" si="0"/>
        <v>0</v>
      </c>
      <c r="N23" s="78"/>
      <c r="O23" s="78"/>
      <c r="P23" s="117"/>
      <c r="Q23" s="64"/>
      <c r="R23" s="65"/>
      <c r="S23" s="65"/>
    </row>
    <row r="24" spans="1:19" ht="89.25" x14ac:dyDescent="0.2">
      <c r="A24" s="32" t="s">
        <v>109</v>
      </c>
      <c r="B24" s="33" t="s">
        <v>133</v>
      </c>
      <c r="C24" s="33" t="s">
        <v>134</v>
      </c>
      <c r="D24" s="66" t="s">
        <v>135</v>
      </c>
      <c r="E24" s="33" t="s">
        <v>136</v>
      </c>
      <c r="F24" s="33">
        <v>6</v>
      </c>
      <c r="G24" s="33" t="s">
        <v>113</v>
      </c>
      <c r="H24" s="35" t="s">
        <v>55</v>
      </c>
      <c r="I24" s="36" t="s">
        <v>47</v>
      </c>
      <c r="J24" s="36" t="s">
        <v>48</v>
      </c>
      <c r="K24" s="37">
        <v>1</v>
      </c>
      <c r="L24" s="38">
        <v>544924.42557784962</v>
      </c>
      <c r="M24" s="38">
        <f t="shared" si="0"/>
        <v>544924.42557784962</v>
      </c>
      <c r="N24" s="76">
        <f>SUM(M24:M28)</f>
        <v>544924.42557784962</v>
      </c>
      <c r="O24" s="76">
        <v>0</v>
      </c>
      <c r="P24" s="115" t="s">
        <v>137</v>
      </c>
      <c r="Q24" s="40" t="s">
        <v>115</v>
      </c>
      <c r="R24" s="41" t="s">
        <v>116</v>
      </c>
      <c r="S24" s="41" t="s">
        <v>51</v>
      </c>
    </row>
    <row r="25" spans="1:19" ht="114.75" x14ac:dyDescent="0.2">
      <c r="A25" s="44"/>
      <c r="B25" s="45"/>
      <c r="C25" s="45"/>
      <c r="D25" s="46"/>
      <c r="E25" s="45"/>
      <c r="F25" s="45"/>
      <c r="G25" s="45"/>
      <c r="H25" s="47" t="s">
        <v>78</v>
      </c>
      <c r="I25" s="48" t="s">
        <v>79</v>
      </c>
      <c r="J25" s="48"/>
      <c r="K25" s="49"/>
      <c r="L25" s="50"/>
      <c r="M25" s="50"/>
      <c r="N25" s="77"/>
      <c r="O25" s="77"/>
      <c r="P25" s="116"/>
      <c r="Q25" s="52"/>
      <c r="R25" s="53"/>
      <c r="S25" s="53"/>
    </row>
    <row r="26" spans="1:19" ht="76.5" x14ac:dyDescent="0.2">
      <c r="A26" s="44"/>
      <c r="B26" s="45"/>
      <c r="C26" s="45"/>
      <c r="D26" s="46"/>
      <c r="E26" s="45"/>
      <c r="F26" s="45"/>
      <c r="G26" s="45"/>
      <c r="H26" s="47" t="s">
        <v>43</v>
      </c>
      <c r="I26" s="48" t="s">
        <v>47</v>
      </c>
      <c r="J26" s="48"/>
      <c r="K26" s="49"/>
      <c r="L26" s="50"/>
      <c r="M26" s="50"/>
      <c r="N26" s="77"/>
      <c r="O26" s="77"/>
      <c r="P26" s="116"/>
      <c r="Q26" s="52"/>
      <c r="R26" s="53"/>
      <c r="S26" s="53"/>
    </row>
    <row r="27" spans="1:19" ht="63.75" x14ac:dyDescent="0.2">
      <c r="A27" s="44"/>
      <c r="B27" s="45"/>
      <c r="C27" s="45"/>
      <c r="D27" s="46"/>
      <c r="E27" s="45"/>
      <c r="F27" s="45"/>
      <c r="G27" s="45"/>
      <c r="H27" s="47" t="s">
        <v>31</v>
      </c>
      <c r="I27" s="48" t="s">
        <v>32</v>
      </c>
      <c r="J27" s="48"/>
      <c r="K27" s="49"/>
      <c r="L27" s="50"/>
      <c r="M27" s="50"/>
      <c r="N27" s="77"/>
      <c r="O27" s="77"/>
      <c r="P27" s="116"/>
      <c r="Q27" s="52"/>
      <c r="R27" s="53"/>
      <c r="S27" s="53"/>
    </row>
    <row r="28" spans="1:19" ht="12.75" x14ac:dyDescent="0.2">
      <c r="A28" s="56"/>
      <c r="B28" s="57"/>
      <c r="C28" s="57"/>
      <c r="D28" s="58"/>
      <c r="E28" s="57"/>
      <c r="F28" s="57"/>
      <c r="G28" s="57"/>
      <c r="H28" s="59"/>
      <c r="I28" s="60"/>
      <c r="J28" s="60"/>
      <c r="K28" s="61"/>
      <c r="L28" s="62"/>
      <c r="M28" s="62"/>
      <c r="N28" s="78"/>
      <c r="O28" s="78"/>
      <c r="P28" s="117"/>
      <c r="Q28" s="64"/>
      <c r="R28" s="65"/>
      <c r="S28" s="65"/>
    </row>
  </sheetData>
  <mergeCells count="55">
    <mergeCell ref="A1:R2"/>
    <mergeCell ref="N4:N8"/>
    <mergeCell ref="O4:O8"/>
    <mergeCell ref="P4:P8"/>
    <mergeCell ref="Q4:Q8"/>
    <mergeCell ref="N9:N13"/>
    <mergeCell ref="O9:O13"/>
    <mergeCell ref="P9:P13"/>
    <mergeCell ref="N14:N18"/>
    <mergeCell ref="N24:N28"/>
    <mergeCell ref="O24:O28"/>
    <mergeCell ref="P24:P28"/>
    <mergeCell ref="Q24:Q28"/>
    <mergeCell ref="A24:A28"/>
    <mergeCell ref="B24:B28"/>
    <mergeCell ref="C24:C28"/>
    <mergeCell ref="D24:D28"/>
    <mergeCell ref="E24:E28"/>
    <mergeCell ref="F24:F28"/>
    <mergeCell ref="G24:G28"/>
    <mergeCell ref="N19:N23"/>
    <mergeCell ref="O19:O23"/>
    <mergeCell ref="P19:P23"/>
    <mergeCell ref="Q19:Q23"/>
    <mergeCell ref="A19:A23"/>
    <mergeCell ref="B19:B23"/>
    <mergeCell ref="C19:C23"/>
    <mergeCell ref="D19:D23"/>
    <mergeCell ref="E19:E23"/>
    <mergeCell ref="F19:F23"/>
    <mergeCell ref="G19:G23"/>
    <mergeCell ref="G14:G18"/>
    <mergeCell ref="O14:O18"/>
    <mergeCell ref="P14:P18"/>
    <mergeCell ref="Q14:Q18"/>
    <mergeCell ref="A14:A18"/>
    <mergeCell ref="B14:B18"/>
    <mergeCell ref="C14:C18"/>
    <mergeCell ref="D14:D18"/>
    <mergeCell ref="E14:E18"/>
    <mergeCell ref="F14:F18"/>
    <mergeCell ref="A9:A13"/>
    <mergeCell ref="B9:B13"/>
    <mergeCell ref="C9:C13"/>
    <mergeCell ref="D9:D13"/>
    <mergeCell ref="E9:E13"/>
    <mergeCell ref="F9:F13"/>
    <mergeCell ref="G9:G13"/>
    <mergeCell ref="A4:A8"/>
    <mergeCell ref="B4:B8"/>
    <mergeCell ref="C4:C8"/>
    <mergeCell ref="D4:D8"/>
    <mergeCell ref="E4:E8"/>
    <mergeCell ref="F4:F8"/>
    <mergeCell ref="G4:G8"/>
  </mergeCells>
  <dataValidations count="11">
    <dataValidation type="list" allowBlank="1" showInputMessage="1" showErrorMessage="1" errorTitle="SELECCIONAR" error="SELECCIONAR DEL LISTADO" sqref="G24:G28">
      <formula1>INDIRECT($G$39)</formula1>
    </dataValidation>
    <dataValidation type="list" allowBlank="1" showInputMessage="1" showErrorMessage="1" errorTitle="SELECCIONAR" error="SELECCIONAR DEL LISTADO" sqref="G19:G23">
      <formula1>INDIRECT($G$34)</formula1>
    </dataValidation>
    <dataValidation type="list" allowBlank="1" showInputMessage="1" showErrorMessage="1" errorTitle="SELECCIONAR" error="SELECCIONAR DEL LISTADO" sqref="G14:G18">
      <formula1>INDIRECT($G$24)</formula1>
    </dataValidation>
    <dataValidation type="list" allowBlank="1" showInputMessage="1" showErrorMessage="1" errorTitle="SELECCIONAR" error="SELECCIONAR DEL LISTADO" sqref="G9:G13">
      <formula1>INDIRECT($G$19)</formula1>
    </dataValidation>
    <dataValidation type="custom" showInputMessage="1" showErrorMessage="1" errorTitle="CALCULO AUTOMATICO" error="CALCULO AUTOMATICO" sqref="M4 M9 M14 M19 M24">
      <formula1>L4*K4</formula1>
    </dataValidation>
    <dataValidation type="custom" allowBlank="1" showInputMessage="1" showErrorMessage="1" errorTitle="CALCULO AUTOMATICO" error="CALCULO AUTOMATICO" sqref="N4:O28">
      <formula1>SUM(M4:M8)</formula1>
    </dataValidation>
    <dataValidation allowBlank="1" showInputMessage="1" showErrorMessage="1" promptTitle="META" prompt="Describir en cantidad o porcentaje_x000a_Ej.: 100 capacitaciones ; 80% de los empleadores registrados con pago al dia" sqref="D4:D28"/>
    <dataValidation allowBlank="1" showInputMessage="1" showErrorMessage="1" promptTitle="DESCRIPCION" prompt="Detallar y definir la iniciativa, alcance de la misma, e impacto" sqref="C4:C28"/>
    <dataValidation allowBlank="1" showInputMessage="1" showErrorMessage="1" promptTitle="NOMBRE DE LA INICIATIVA" prompt="Colocar el nombre de la iniciativa" sqref="B4:B28"/>
    <dataValidation type="list" allowBlank="1" showInputMessage="1" showErrorMessage="1" errorTitle="SELECCIONAR" error="SELECCIONAR DEL LISTADO" sqref="G4:G8">
      <formula1>INDIRECT($G$14)</formula1>
    </dataValidation>
    <dataValidation type="list" allowBlank="1" showInputMessage="1" showErrorMessage="1" errorTitle="SELECCIONAR DEL LISTADO" error="SELECCIONAR DEL LISTADO" promptTitle="SELECCIONAR DEL LISTADO" sqref="A4:A28">
      <formula1>AREAS</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'[5]TABLAS DE ALIMENTACION'!#REF!</xm:f>
          </x14:formula1>
          <xm:sqref>K4:K28</xm:sqref>
        </x14:dataValidation>
        <x14:dataValidation type="list" allowBlank="1" showInputMessage="1" showErrorMessage="1">
          <x14:formula1>
            <xm:f>'[5]TABLAS DE ALIMENTACION'!#REF!</xm:f>
          </x14:formula1>
          <xm:sqref>J4:J28</xm:sqref>
        </x14:dataValidation>
        <x14:dataValidation type="list" allowBlank="1" showInputMessage="1" showErrorMessage="1">
          <x14:formula1>
            <xm:f>'[5]TABLAS DE ALIMENTACION'!#REF!</xm:f>
          </x14:formula1>
          <xm:sqref>I4:I28</xm:sqref>
        </x14:dataValidation>
        <x14:dataValidation type="list" allowBlank="1" showInputMessage="1" showErrorMessage="1" errorTitle="SELECCIONAR DEL LISTADO" error="SELECCIONAR DEL LISTADO">
          <x14:formula1>
            <xm:f>'[6]TABLAS DE ALIMENTACION'!#REF!</xm:f>
          </x14:formula1>
          <xm:sqref>F4:F28</xm:sqref>
        </x14:dataValidation>
        <x14:dataValidation type="list" allowBlank="1" showInputMessage="1" showErrorMessage="1">
          <x14:formula1>
            <xm:f>'[5]TABLAS DE ALIMENTACION'!#REF!</xm:f>
          </x14:formula1>
          <xm:sqref>R4:S28</xm:sqref>
        </x14:dataValidation>
        <x14:dataValidation type="list" allowBlank="1" showInputMessage="1" showErrorMessage="1">
          <x14:formula1>
            <xm:f>'[5]TABLAS DE ALIMENTACION'!#REF!</xm:f>
          </x14:formula1>
          <xm:sqref>H4:H28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2"/>
  <sheetViews>
    <sheetView topLeftCell="I1" zoomScale="40" zoomScaleNormal="40" workbookViewId="0">
      <selection activeCell="C12" sqref="C12:Y12"/>
    </sheetView>
  </sheetViews>
  <sheetFormatPr defaultRowHeight="11.25" x14ac:dyDescent="0.2"/>
  <cols>
    <col min="2" max="2" width="3.1640625" bestFit="1" customWidth="1"/>
    <col min="3" max="3" width="80.6640625" bestFit="1" customWidth="1"/>
    <col min="4" max="4" width="31.83203125" bestFit="1" customWidth="1"/>
    <col min="5" max="5" width="64.83203125" customWidth="1"/>
    <col min="6" max="6" width="23" bestFit="1" customWidth="1"/>
    <col min="7" max="7" width="47.6640625" bestFit="1" customWidth="1"/>
    <col min="8" max="8" width="75.1640625" bestFit="1" customWidth="1"/>
    <col min="9" max="9" width="255.83203125" bestFit="1" customWidth="1"/>
    <col min="10" max="10" width="16" bestFit="1" customWidth="1"/>
    <col min="11" max="11" width="53" bestFit="1" customWidth="1"/>
    <col min="12" max="12" width="16" bestFit="1" customWidth="1"/>
    <col min="13" max="13" width="45.5" hidden="1" customWidth="1"/>
    <col min="14" max="14" width="22.1640625" hidden="1" customWidth="1"/>
    <col min="15" max="15" width="36.33203125" hidden="1" customWidth="1"/>
    <col min="16" max="16" width="15.6640625" hidden="1" customWidth="1"/>
    <col min="17" max="17" width="15.1640625" bestFit="1" customWidth="1"/>
    <col min="18" max="18" width="24.33203125" bestFit="1" customWidth="1"/>
    <col min="19" max="19" width="20.5" bestFit="1" customWidth="1"/>
    <col min="20" max="20" width="38.5" bestFit="1" customWidth="1"/>
    <col min="21" max="21" width="35.5" hidden="1" customWidth="1"/>
    <col min="22" max="22" width="29.83203125" hidden="1" customWidth="1"/>
    <col min="23" max="23" width="13.83203125" hidden="1" customWidth="1"/>
    <col min="24" max="24" width="21.83203125" bestFit="1" customWidth="1"/>
    <col min="25" max="25" width="18.1640625" bestFit="1" customWidth="1"/>
  </cols>
  <sheetData>
    <row r="1" spans="1:25" x14ac:dyDescent="0.2">
      <c r="A1" s="1"/>
      <c r="B1" s="1"/>
      <c r="C1" s="2"/>
      <c r="D1" s="2"/>
      <c r="E1" s="2"/>
      <c r="F1" s="1"/>
      <c r="G1" s="1"/>
      <c r="H1" s="2"/>
      <c r="I1" s="2"/>
      <c r="J1" s="3"/>
      <c r="K1" s="1"/>
      <c r="L1" s="1"/>
      <c r="M1" s="1"/>
      <c r="N1" s="1"/>
      <c r="O1" s="4"/>
      <c r="P1" s="4"/>
      <c r="Q1" s="3"/>
      <c r="R1" s="5"/>
      <c r="S1" s="5"/>
      <c r="T1" s="1"/>
      <c r="U1" s="1"/>
      <c r="V1" s="1"/>
      <c r="W1" s="1"/>
      <c r="X1" s="1"/>
      <c r="Y1" s="1"/>
    </row>
    <row r="2" spans="1:25" x14ac:dyDescent="0.2">
      <c r="A2" s="1"/>
      <c r="B2" s="1"/>
      <c r="C2" s="2"/>
      <c r="D2" s="2"/>
      <c r="E2" s="2"/>
      <c r="F2" s="1"/>
      <c r="G2" s="1"/>
      <c r="H2" s="2"/>
      <c r="I2" s="2"/>
      <c r="J2" s="3"/>
      <c r="K2" s="1"/>
      <c r="L2" s="1"/>
      <c r="M2" s="1"/>
      <c r="N2" s="1"/>
      <c r="O2" s="4"/>
      <c r="P2" s="4"/>
      <c r="Q2" s="3"/>
      <c r="R2" s="5"/>
      <c r="S2" s="5"/>
      <c r="T2" s="1"/>
      <c r="U2" s="1"/>
      <c r="V2" s="1"/>
      <c r="W2" s="1"/>
      <c r="X2" s="1"/>
      <c r="Y2" s="1"/>
    </row>
    <row r="3" spans="1:25" x14ac:dyDescent="0.2">
      <c r="A3" s="1"/>
      <c r="B3" s="1"/>
      <c r="C3" s="2"/>
      <c r="D3" s="2"/>
      <c r="E3" s="2"/>
      <c r="F3" s="1"/>
      <c r="G3" s="1"/>
      <c r="H3" s="2"/>
      <c r="I3" s="2"/>
      <c r="J3" s="3"/>
      <c r="K3" s="1"/>
      <c r="L3" s="1"/>
      <c r="M3" s="1"/>
      <c r="N3" s="1"/>
      <c r="O3" s="4"/>
      <c r="P3" s="4"/>
      <c r="Q3" s="3"/>
      <c r="R3" s="5"/>
      <c r="S3" s="5"/>
      <c r="T3" s="1"/>
      <c r="U3" s="1"/>
      <c r="V3" s="1"/>
      <c r="W3" s="1"/>
      <c r="X3" s="1"/>
      <c r="Y3" s="1"/>
    </row>
    <row r="4" spans="1:25" ht="18" x14ac:dyDescent="0.25">
      <c r="A4" s="1"/>
      <c r="B4" s="1"/>
      <c r="C4" s="6"/>
      <c r="D4" s="6"/>
      <c r="E4" s="6"/>
      <c r="F4" s="6"/>
      <c r="G4" s="6"/>
      <c r="H4" s="6"/>
      <c r="I4" s="6"/>
      <c r="J4" s="6"/>
      <c r="K4" s="6"/>
      <c r="L4" s="6"/>
      <c r="M4" s="6"/>
      <c r="N4" s="6"/>
      <c r="O4" s="6"/>
      <c r="P4" s="6"/>
      <c r="Q4" s="6"/>
      <c r="R4" s="6"/>
      <c r="S4" s="6"/>
      <c r="T4" s="6"/>
      <c r="U4" s="6"/>
      <c r="V4" s="6"/>
      <c r="W4" s="6"/>
      <c r="X4" s="6"/>
      <c r="Y4" s="6"/>
    </row>
    <row r="5" spans="1:25" ht="18.75" x14ac:dyDescent="0.3">
      <c r="A5" s="7"/>
      <c r="B5" s="7"/>
      <c r="C5" s="8"/>
      <c r="D5" s="8"/>
      <c r="E5" s="8"/>
      <c r="F5" s="8"/>
      <c r="G5" s="8"/>
      <c r="H5" s="8"/>
      <c r="I5" s="8"/>
      <c r="J5" s="8"/>
      <c r="K5" s="8"/>
      <c r="L5" s="9"/>
      <c r="M5" s="9"/>
      <c r="N5" s="9"/>
      <c r="O5" s="9"/>
      <c r="P5" s="9"/>
      <c r="Q5" s="9"/>
      <c r="R5" s="9"/>
      <c r="S5" s="9"/>
      <c r="T5" s="9"/>
      <c r="U5" s="9"/>
      <c r="V5" s="9"/>
      <c r="W5" s="9"/>
      <c r="X5" s="9"/>
      <c r="Y5" s="9"/>
    </row>
    <row r="6" spans="1:25" ht="30.75" x14ac:dyDescent="0.25">
      <c r="A6" s="1"/>
      <c r="B6" s="1"/>
      <c r="C6" s="10" t="s">
        <v>0</v>
      </c>
      <c r="D6" s="8"/>
      <c r="E6" s="1"/>
      <c r="F6" s="1"/>
      <c r="G6" s="1"/>
      <c r="H6" s="8"/>
      <c r="I6" s="8"/>
      <c r="J6" s="8"/>
      <c r="K6" s="8"/>
      <c r="L6" s="11"/>
      <c r="M6" s="11"/>
      <c r="N6" s="11"/>
      <c r="O6" s="11"/>
      <c r="P6" s="11"/>
      <c r="Q6" s="11"/>
      <c r="R6" s="11"/>
      <c r="S6" s="11"/>
      <c r="T6" s="11"/>
      <c r="U6" s="11"/>
      <c r="V6" s="11"/>
      <c r="W6" s="11"/>
      <c r="X6" s="11"/>
      <c r="Y6" s="11"/>
    </row>
    <row r="7" spans="1:25" ht="18" x14ac:dyDescent="0.25">
      <c r="A7" s="1"/>
      <c r="B7" s="1"/>
      <c r="C7" s="12">
        <f>+[9]GENERAL!G2</f>
        <v>0</v>
      </c>
      <c r="D7" s="13"/>
      <c r="E7" s="13"/>
      <c r="F7" s="14"/>
      <c r="G7" s="1"/>
      <c r="H7" s="15">
        <f>SUM(T13:T112)</f>
        <v>7117167.091</v>
      </c>
      <c r="I7" s="16" t="s">
        <v>1</v>
      </c>
      <c r="J7" s="8"/>
      <c r="K7" s="8"/>
      <c r="L7" s="11"/>
      <c r="M7" s="11"/>
      <c r="N7" s="11"/>
      <c r="O7" s="11"/>
      <c r="P7" s="11"/>
      <c r="Q7" s="11"/>
      <c r="R7" s="11"/>
      <c r="S7" s="11"/>
      <c r="T7" s="11"/>
      <c r="U7" s="11"/>
      <c r="V7" s="11"/>
      <c r="W7" s="11"/>
      <c r="X7" s="11"/>
      <c r="Y7" s="11"/>
    </row>
    <row r="8" spans="1:25" ht="18" x14ac:dyDescent="0.25">
      <c r="A8" s="1"/>
      <c r="B8" s="1"/>
      <c r="C8" s="12"/>
      <c r="D8" s="13"/>
      <c r="E8" s="13"/>
      <c r="F8" s="14"/>
      <c r="G8" s="1"/>
      <c r="H8" s="1"/>
      <c r="I8" s="8"/>
      <c r="J8" s="8"/>
      <c r="K8" s="8"/>
      <c r="L8" s="11"/>
      <c r="M8" s="11"/>
      <c r="N8" s="11"/>
      <c r="O8" s="11"/>
      <c r="P8" s="11"/>
      <c r="Q8" s="11"/>
      <c r="R8" s="11"/>
      <c r="S8" s="11"/>
      <c r="T8" s="11"/>
      <c r="U8" s="11"/>
      <c r="V8" s="11"/>
      <c r="W8" s="11"/>
      <c r="X8" s="11"/>
      <c r="Y8" s="11"/>
    </row>
    <row r="9" spans="1:25" x14ac:dyDescent="0.2">
      <c r="A9" s="1"/>
      <c r="B9" s="1"/>
      <c r="C9" s="2"/>
      <c r="D9" s="2"/>
      <c r="E9" s="2"/>
      <c r="F9" s="1"/>
      <c r="G9" s="1"/>
      <c r="H9" s="2"/>
      <c r="I9" s="2"/>
      <c r="J9" s="3"/>
      <c r="K9" s="1"/>
      <c r="L9" s="1"/>
      <c r="M9" s="1"/>
      <c r="N9" s="1"/>
      <c r="O9" s="4"/>
      <c r="P9" s="4"/>
      <c r="Q9" s="3"/>
      <c r="R9" s="5"/>
      <c r="S9" s="5"/>
      <c r="T9" s="1"/>
      <c r="U9" s="1"/>
      <c r="V9" s="1"/>
      <c r="W9" s="1"/>
      <c r="X9" s="1"/>
      <c r="Y9" s="1"/>
    </row>
    <row r="10" spans="1:25" x14ac:dyDescent="0.2">
      <c r="A10" s="1"/>
      <c r="B10" s="1"/>
      <c r="C10" s="17" t="s">
        <v>2</v>
      </c>
      <c r="D10" s="17"/>
      <c r="E10" s="17"/>
      <c r="F10" s="17"/>
      <c r="G10" s="18" t="s">
        <v>3</v>
      </c>
      <c r="H10" s="18"/>
      <c r="I10" s="18"/>
      <c r="J10" s="18"/>
      <c r="K10" s="18"/>
      <c r="L10" s="18"/>
      <c r="M10" s="18"/>
      <c r="N10" s="18"/>
      <c r="O10" s="18"/>
      <c r="P10" s="18"/>
      <c r="Q10" s="18"/>
      <c r="R10" s="18"/>
      <c r="S10" s="18"/>
      <c r="T10" s="18"/>
      <c r="U10" s="18"/>
      <c r="V10" s="18"/>
      <c r="W10" s="18"/>
      <c r="X10" s="18"/>
      <c r="Y10" s="1"/>
    </row>
    <row r="11" spans="1:25" x14ac:dyDescent="0.2">
      <c r="A11" s="1"/>
      <c r="B11" s="1"/>
      <c r="C11" s="17"/>
      <c r="D11" s="17"/>
      <c r="E11" s="17"/>
      <c r="F11" s="17"/>
      <c r="G11" s="18"/>
      <c r="H11" s="18"/>
      <c r="I11" s="18"/>
      <c r="J11" s="18"/>
      <c r="K11" s="18"/>
      <c r="L11" s="18"/>
      <c r="M11" s="18"/>
      <c r="N11" s="18"/>
      <c r="O11" s="18"/>
      <c r="P11" s="18"/>
      <c r="Q11" s="18"/>
      <c r="R11" s="18"/>
      <c r="S11" s="18"/>
      <c r="T11" s="18"/>
      <c r="U11" s="18"/>
      <c r="V11" s="18"/>
      <c r="W11" s="18"/>
      <c r="X11" s="18"/>
      <c r="Y11" s="1"/>
    </row>
    <row r="12" spans="1:25" ht="120" x14ac:dyDescent="0.2">
      <c r="A12" s="3"/>
      <c r="B12" s="3"/>
      <c r="C12" s="19" t="s">
        <v>4</v>
      </c>
      <c r="D12" s="20" t="s">
        <v>5</v>
      </c>
      <c r="E12" s="21" t="s">
        <v>6</v>
      </c>
      <c r="F12" s="22" t="s">
        <v>7</v>
      </c>
      <c r="G12" s="22" t="s">
        <v>8</v>
      </c>
      <c r="H12" s="22" t="s">
        <v>9</v>
      </c>
      <c r="I12" s="22" t="s">
        <v>10</v>
      </c>
      <c r="J12" s="21" t="s">
        <v>11</v>
      </c>
      <c r="K12" s="22" t="s">
        <v>12</v>
      </c>
      <c r="L12" s="22" t="s">
        <v>13</v>
      </c>
      <c r="M12" s="22" t="s">
        <v>14</v>
      </c>
      <c r="N12" s="22" t="s">
        <v>15</v>
      </c>
      <c r="O12" s="23" t="s">
        <v>16</v>
      </c>
      <c r="P12" s="24" t="s">
        <v>17</v>
      </c>
      <c r="Q12" s="25" t="s">
        <v>18</v>
      </c>
      <c r="R12" s="25" t="s">
        <v>19</v>
      </c>
      <c r="S12" s="25" t="s">
        <v>20</v>
      </c>
      <c r="T12" s="25" t="s">
        <v>21</v>
      </c>
      <c r="U12" s="25" t="s">
        <v>22</v>
      </c>
      <c r="V12" s="26" t="s">
        <v>23</v>
      </c>
      <c r="W12" s="26"/>
      <c r="X12" s="27" t="s">
        <v>24</v>
      </c>
      <c r="Y12" s="27" t="s">
        <v>25</v>
      </c>
    </row>
    <row r="13" spans="1:25" ht="114.75" x14ac:dyDescent="0.2">
      <c r="A13" s="28"/>
      <c r="B13" s="29">
        <v>1</v>
      </c>
      <c r="C13" s="30" t="s">
        <v>241</v>
      </c>
      <c r="D13" s="31" t="s">
        <v>81</v>
      </c>
      <c r="E13" s="31"/>
      <c r="F13" s="31" t="s">
        <v>242</v>
      </c>
      <c r="G13" s="32" t="s">
        <v>59</v>
      </c>
      <c r="H13" s="33" t="s">
        <v>243</v>
      </c>
      <c r="I13" s="33" t="s">
        <v>244</v>
      </c>
      <c r="J13" s="34">
        <v>1</v>
      </c>
      <c r="K13" s="33" t="s">
        <v>245</v>
      </c>
      <c r="L13" s="33">
        <v>1</v>
      </c>
      <c r="M13" s="33" t="s">
        <v>246</v>
      </c>
      <c r="N13" s="48" t="s">
        <v>78</v>
      </c>
      <c r="O13" s="48" t="s">
        <v>155</v>
      </c>
      <c r="P13" s="48" t="s">
        <v>33</v>
      </c>
      <c r="Q13" s="37">
        <v>1</v>
      </c>
      <c r="R13" s="38">
        <f>+SUM('[9]PACC POA I.1'!X9:X332)</f>
        <v>2000000</v>
      </c>
      <c r="S13" s="38">
        <f>+R13*Q13</f>
        <v>2000000</v>
      </c>
      <c r="T13" s="39">
        <f>SUM(S13:S17)</f>
        <v>2000000</v>
      </c>
      <c r="U13" s="39">
        <f>+T13</f>
        <v>2000000</v>
      </c>
      <c r="V13" s="70" t="s">
        <v>247</v>
      </c>
      <c r="W13" s="40" t="s">
        <v>248</v>
      </c>
      <c r="X13" s="41" t="s">
        <v>116</v>
      </c>
      <c r="Y13" s="41" t="s">
        <v>99</v>
      </c>
    </row>
    <row r="14" spans="1:25" ht="63.75" x14ac:dyDescent="0.2">
      <c r="A14" s="28"/>
      <c r="B14" s="29"/>
      <c r="C14" s="42"/>
      <c r="D14" s="43"/>
      <c r="E14" s="43"/>
      <c r="F14" s="43"/>
      <c r="G14" s="44"/>
      <c r="H14" s="45"/>
      <c r="I14" s="45"/>
      <c r="J14" s="46"/>
      <c r="K14" s="45"/>
      <c r="L14" s="45"/>
      <c r="M14" s="45"/>
      <c r="N14" s="48" t="s">
        <v>31</v>
      </c>
      <c r="O14" s="48" t="s">
        <v>143</v>
      </c>
      <c r="P14" s="48"/>
      <c r="Q14" s="49"/>
      <c r="R14" s="50"/>
      <c r="S14" s="50"/>
      <c r="T14" s="51"/>
      <c r="U14" s="51"/>
      <c r="V14" s="71"/>
      <c r="W14" s="52"/>
      <c r="X14" s="53"/>
      <c r="Y14" s="53"/>
    </row>
    <row r="15" spans="1:25" ht="12.75" x14ac:dyDescent="0.2">
      <c r="A15" s="28"/>
      <c r="B15" s="29"/>
      <c r="C15" s="42"/>
      <c r="D15" s="43"/>
      <c r="E15" s="43"/>
      <c r="F15" s="43"/>
      <c r="G15" s="44"/>
      <c r="H15" s="45"/>
      <c r="I15" s="45"/>
      <c r="J15" s="46"/>
      <c r="K15" s="45"/>
      <c r="L15" s="45"/>
      <c r="M15" s="45"/>
      <c r="N15" s="48"/>
      <c r="O15" s="48"/>
      <c r="P15" s="48"/>
      <c r="Q15" s="49"/>
      <c r="R15" s="50"/>
      <c r="S15" s="50"/>
      <c r="T15" s="51"/>
      <c r="U15" s="51"/>
      <c r="V15" s="71"/>
      <c r="W15" s="52"/>
      <c r="X15" s="53"/>
      <c r="Y15" s="53"/>
    </row>
    <row r="16" spans="1:25" ht="12.75" x14ac:dyDescent="0.2">
      <c r="A16" s="28"/>
      <c r="B16" s="29"/>
      <c r="C16" s="42"/>
      <c r="D16" s="43"/>
      <c r="E16" s="43"/>
      <c r="F16" s="43"/>
      <c r="G16" s="44"/>
      <c r="H16" s="45"/>
      <c r="I16" s="45"/>
      <c r="J16" s="46"/>
      <c r="K16" s="45"/>
      <c r="L16" s="45"/>
      <c r="M16" s="45"/>
      <c r="N16" s="47"/>
      <c r="O16" s="48"/>
      <c r="P16" s="48"/>
      <c r="Q16" s="49"/>
      <c r="R16" s="50"/>
      <c r="S16" s="50"/>
      <c r="T16" s="51"/>
      <c r="U16" s="51"/>
      <c r="V16" s="71"/>
      <c r="W16" s="52"/>
      <c r="X16" s="53"/>
      <c r="Y16" s="53"/>
    </row>
    <row r="17" spans="1:25" ht="12.75" x14ac:dyDescent="0.2">
      <c r="A17" s="28"/>
      <c r="B17" s="29"/>
      <c r="C17" s="54"/>
      <c r="D17" s="55"/>
      <c r="E17" s="55"/>
      <c r="F17" s="55"/>
      <c r="G17" s="56"/>
      <c r="H17" s="57"/>
      <c r="I17" s="57"/>
      <c r="J17" s="58"/>
      <c r="K17" s="57"/>
      <c r="L17" s="57"/>
      <c r="M17" s="57"/>
      <c r="N17" s="59"/>
      <c r="O17" s="60"/>
      <c r="P17" s="60"/>
      <c r="Q17" s="61"/>
      <c r="R17" s="62"/>
      <c r="S17" s="62"/>
      <c r="T17" s="63"/>
      <c r="U17" s="63"/>
      <c r="V17" s="72"/>
      <c r="W17" s="64"/>
      <c r="X17" s="65"/>
      <c r="Y17" s="65"/>
    </row>
    <row r="18" spans="1:25" ht="89.25" x14ac:dyDescent="0.2">
      <c r="A18" s="28"/>
      <c r="B18" s="29">
        <v>2</v>
      </c>
      <c r="C18" s="30" t="s">
        <v>241</v>
      </c>
      <c r="D18" s="31" t="s">
        <v>81</v>
      </c>
      <c r="E18" s="31"/>
      <c r="F18" s="31" t="s">
        <v>249</v>
      </c>
      <c r="G18" s="32" t="s">
        <v>59</v>
      </c>
      <c r="H18" s="33" t="s">
        <v>250</v>
      </c>
      <c r="I18" s="33" t="s">
        <v>251</v>
      </c>
      <c r="J18" s="34">
        <v>1</v>
      </c>
      <c r="K18" s="33" t="s">
        <v>252</v>
      </c>
      <c r="L18" s="33">
        <v>2</v>
      </c>
      <c r="M18" s="33" t="s">
        <v>253</v>
      </c>
      <c r="N18" s="47" t="s">
        <v>31</v>
      </c>
      <c r="O18" s="48" t="s">
        <v>143</v>
      </c>
      <c r="P18" s="48" t="s">
        <v>33</v>
      </c>
      <c r="Q18" s="37">
        <v>1</v>
      </c>
      <c r="R18" s="38">
        <f>+'[9]PACC POA I.2'!X334</f>
        <v>0</v>
      </c>
      <c r="S18" s="38">
        <f>+R18*Q18</f>
        <v>0</v>
      </c>
      <c r="T18" s="39">
        <f>SUM(S18:S22)</f>
        <v>4000000</v>
      </c>
      <c r="U18" s="39">
        <f>+T18</f>
        <v>4000000</v>
      </c>
      <c r="V18" s="70" t="s">
        <v>247</v>
      </c>
      <c r="W18" s="40" t="s">
        <v>248</v>
      </c>
      <c r="X18" s="41" t="s">
        <v>50</v>
      </c>
      <c r="Y18" s="41" t="s">
        <v>51</v>
      </c>
    </row>
    <row r="19" spans="1:25" ht="76.5" x14ac:dyDescent="0.2">
      <c r="A19" s="28"/>
      <c r="B19" s="29"/>
      <c r="C19" s="42"/>
      <c r="D19" s="43"/>
      <c r="E19" s="43"/>
      <c r="F19" s="43"/>
      <c r="G19" s="44"/>
      <c r="H19" s="45"/>
      <c r="I19" s="45"/>
      <c r="J19" s="46"/>
      <c r="K19" s="45"/>
      <c r="L19" s="45"/>
      <c r="M19" s="45"/>
      <c r="N19" s="47" t="s">
        <v>43</v>
      </c>
      <c r="O19" s="48" t="s">
        <v>47</v>
      </c>
      <c r="P19" s="48" t="s">
        <v>130</v>
      </c>
      <c r="Q19" s="49">
        <v>4</v>
      </c>
      <c r="R19" s="50">
        <f>+'[9]PACC POA I.2'!I335</f>
        <v>1000000</v>
      </c>
      <c r="S19" s="50">
        <f>+R19*Q19</f>
        <v>4000000</v>
      </c>
      <c r="T19" s="51"/>
      <c r="U19" s="51"/>
      <c r="V19" s="71"/>
      <c r="W19" s="52"/>
      <c r="X19" s="53"/>
      <c r="Y19" s="53"/>
    </row>
    <row r="20" spans="1:25" ht="12.75" x14ac:dyDescent="0.2">
      <c r="A20" s="28"/>
      <c r="B20" s="29"/>
      <c r="C20" s="42"/>
      <c r="D20" s="43"/>
      <c r="E20" s="43"/>
      <c r="F20" s="43"/>
      <c r="G20" s="44"/>
      <c r="H20" s="45"/>
      <c r="I20" s="45"/>
      <c r="J20" s="46"/>
      <c r="K20" s="45"/>
      <c r="L20" s="45"/>
      <c r="M20" s="45"/>
      <c r="N20" s="47"/>
      <c r="O20" s="48"/>
      <c r="P20" s="48"/>
      <c r="Q20" s="49"/>
      <c r="R20" s="50"/>
      <c r="S20" s="50"/>
      <c r="T20" s="51"/>
      <c r="U20" s="51"/>
      <c r="V20" s="71"/>
      <c r="W20" s="52"/>
      <c r="X20" s="53"/>
      <c r="Y20" s="53"/>
    </row>
    <row r="21" spans="1:25" ht="12.75" x14ac:dyDescent="0.2">
      <c r="A21" s="28"/>
      <c r="B21" s="29"/>
      <c r="C21" s="42"/>
      <c r="D21" s="43"/>
      <c r="E21" s="43"/>
      <c r="F21" s="43"/>
      <c r="G21" s="44"/>
      <c r="H21" s="45"/>
      <c r="I21" s="45"/>
      <c r="J21" s="46"/>
      <c r="K21" s="45"/>
      <c r="L21" s="45"/>
      <c r="M21" s="45"/>
      <c r="N21" s="47"/>
      <c r="O21" s="48"/>
      <c r="P21" s="48"/>
      <c r="Q21" s="49"/>
      <c r="R21" s="50"/>
      <c r="S21" s="50"/>
      <c r="T21" s="51"/>
      <c r="U21" s="51"/>
      <c r="V21" s="71"/>
      <c r="W21" s="52"/>
      <c r="X21" s="53"/>
      <c r="Y21" s="53"/>
    </row>
    <row r="22" spans="1:25" ht="12.75" x14ac:dyDescent="0.2">
      <c r="A22" s="28"/>
      <c r="B22" s="29"/>
      <c r="C22" s="54"/>
      <c r="D22" s="55"/>
      <c r="E22" s="55"/>
      <c r="F22" s="55"/>
      <c r="G22" s="56"/>
      <c r="H22" s="57"/>
      <c r="I22" s="57"/>
      <c r="J22" s="58"/>
      <c r="K22" s="57"/>
      <c r="L22" s="57"/>
      <c r="M22" s="57"/>
      <c r="N22" s="59"/>
      <c r="O22" s="60"/>
      <c r="P22" s="60"/>
      <c r="Q22" s="61"/>
      <c r="R22" s="62"/>
      <c r="S22" s="62"/>
      <c r="T22" s="63"/>
      <c r="U22" s="63"/>
      <c r="V22" s="72"/>
      <c r="W22" s="64"/>
      <c r="X22" s="65"/>
      <c r="Y22" s="65"/>
    </row>
    <row r="23" spans="1:25" ht="89.25" x14ac:dyDescent="0.2">
      <c r="A23" s="28"/>
      <c r="B23" s="29">
        <v>3</v>
      </c>
      <c r="C23" s="136" t="s">
        <v>241</v>
      </c>
      <c r="D23" s="31"/>
      <c r="E23" s="31"/>
      <c r="F23" s="137" t="s">
        <v>254</v>
      </c>
      <c r="G23" s="32" t="s">
        <v>59</v>
      </c>
      <c r="H23" s="33" t="s">
        <v>255</v>
      </c>
      <c r="I23" s="33" t="s">
        <v>252</v>
      </c>
      <c r="J23" s="34">
        <v>1</v>
      </c>
      <c r="K23" s="33" t="s">
        <v>256</v>
      </c>
      <c r="L23" s="32">
        <v>3</v>
      </c>
      <c r="M23" s="33" t="s">
        <v>253</v>
      </c>
      <c r="N23" s="35" t="s">
        <v>43</v>
      </c>
      <c r="O23" s="36" t="s">
        <v>47</v>
      </c>
      <c r="P23" s="36" t="s">
        <v>48</v>
      </c>
      <c r="Q23" s="37">
        <v>1</v>
      </c>
      <c r="R23" s="38">
        <f>+'[9]REQUISICION DE PERSONAL '!AH27</f>
        <v>0</v>
      </c>
      <c r="S23" s="38">
        <f>+Q23*R23</f>
        <v>0</v>
      </c>
      <c r="T23" s="39">
        <f>SUM(S23:S37)</f>
        <v>93047.091</v>
      </c>
      <c r="U23" s="39">
        <f>+T23</f>
        <v>93047.091</v>
      </c>
      <c r="V23" s="70"/>
      <c r="W23" s="40" t="s">
        <v>248</v>
      </c>
      <c r="X23" s="41" t="s">
        <v>116</v>
      </c>
      <c r="Y23" s="41" t="s">
        <v>51</v>
      </c>
    </row>
    <row r="24" spans="1:25" ht="89.25" x14ac:dyDescent="0.2">
      <c r="A24" s="28"/>
      <c r="B24" s="29"/>
      <c r="C24" s="138"/>
      <c r="D24" s="43"/>
      <c r="E24" s="43"/>
      <c r="F24" s="139"/>
      <c r="G24" s="44"/>
      <c r="H24" s="45"/>
      <c r="I24" s="45"/>
      <c r="J24" s="46"/>
      <c r="K24" s="45"/>
      <c r="L24" s="44"/>
      <c r="M24" s="45"/>
      <c r="N24" s="47" t="s">
        <v>31</v>
      </c>
      <c r="O24" s="48" t="s">
        <v>32</v>
      </c>
      <c r="P24" s="48" t="s">
        <v>33</v>
      </c>
      <c r="Q24" s="49">
        <v>1</v>
      </c>
      <c r="R24" s="50">
        <f>+SUM('[9]PACC POA I.3'!X9:X332)</f>
        <v>93047.091</v>
      </c>
      <c r="S24" s="50">
        <f>+R24*Q24</f>
        <v>93047.091</v>
      </c>
      <c r="T24" s="51"/>
      <c r="U24" s="51"/>
      <c r="V24" s="71"/>
      <c r="W24" s="52"/>
      <c r="X24" s="53"/>
      <c r="Y24" s="53"/>
    </row>
    <row r="25" spans="1:25" ht="12.75" x14ac:dyDescent="0.2">
      <c r="A25" s="28"/>
      <c r="B25" s="29"/>
      <c r="C25" s="138"/>
      <c r="D25" s="43"/>
      <c r="E25" s="43"/>
      <c r="F25" s="139"/>
      <c r="G25" s="44"/>
      <c r="H25" s="45"/>
      <c r="I25" s="45"/>
      <c r="J25" s="46"/>
      <c r="K25" s="45"/>
      <c r="L25" s="44"/>
      <c r="M25" s="45"/>
      <c r="N25" s="47"/>
      <c r="O25" s="48"/>
      <c r="P25" s="48"/>
      <c r="Q25" s="49"/>
      <c r="R25" s="50"/>
      <c r="S25" s="50"/>
      <c r="T25" s="51"/>
      <c r="U25" s="51"/>
      <c r="V25" s="71"/>
      <c r="W25" s="52"/>
      <c r="X25" s="53"/>
      <c r="Y25" s="53"/>
    </row>
    <row r="26" spans="1:25" ht="12.75" x14ac:dyDescent="0.2">
      <c r="A26" s="28"/>
      <c r="B26" s="29"/>
      <c r="C26" s="138"/>
      <c r="D26" s="43"/>
      <c r="E26" s="43"/>
      <c r="F26" s="139"/>
      <c r="G26" s="44"/>
      <c r="H26" s="45"/>
      <c r="I26" s="45"/>
      <c r="J26" s="46"/>
      <c r="K26" s="45"/>
      <c r="L26" s="44"/>
      <c r="M26" s="45"/>
      <c r="N26" s="47"/>
      <c r="O26" s="48"/>
      <c r="P26" s="48"/>
      <c r="Q26" s="49"/>
      <c r="R26" s="50"/>
      <c r="S26" s="50"/>
      <c r="T26" s="51"/>
      <c r="U26" s="51"/>
      <c r="V26" s="71"/>
      <c r="W26" s="52"/>
      <c r="X26" s="53"/>
      <c r="Y26" s="53"/>
    </row>
    <row r="27" spans="1:25" ht="12.75" x14ac:dyDescent="0.2">
      <c r="A27" s="28"/>
      <c r="B27" s="29"/>
      <c r="C27" s="138"/>
      <c r="D27" s="55"/>
      <c r="E27" s="55"/>
      <c r="F27" s="139"/>
      <c r="G27" s="44"/>
      <c r="H27" s="57"/>
      <c r="I27" s="57"/>
      <c r="J27" s="58"/>
      <c r="K27" s="57"/>
      <c r="L27" s="44"/>
      <c r="M27" s="57"/>
      <c r="N27" s="59"/>
      <c r="O27" s="60"/>
      <c r="P27" s="60"/>
      <c r="Q27" s="61"/>
      <c r="R27" s="62"/>
      <c r="S27" s="62"/>
      <c r="T27" s="51"/>
      <c r="U27" s="51"/>
      <c r="V27" s="71"/>
      <c r="W27" s="52"/>
      <c r="X27" s="65"/>
      <c r="Y27" s="65"/>
    </row>
    <row r="28" spans="1:25" ht="12.75" x14ac:dyDescent="0.2">
      <c r="A28" s="28"/>
      <c r="B28" s="29">
        <v>4</v>
      </c>
      <c r="C28" s="138"/>
      <c r="D28" s="31"/>
      <c r="E28" s="31"/>
      <c r="F28" s="139"/>
      <c r="G28" s="44"/>
      <c r="H28" s="33" t="s">
        <v>257</v>
      </c>
      <c r="I28" s="33" t="s">
        <v>258</v>
      </c>
      <c r="J28" s="34">
        <v>1</v>
      </c>
      <c r="K28" s="33" t="s">
        <v>259</v>
      </c>
      <c r="L28" s="44"/>
      <c r="M28" s="33" t="s">
        <v>253</v>
      </c>
      <c r="N28" s="35"/>
      <c r="O28" s="36"/>
      <c r="P28" s="36"/>
      <c r="Q28" s="37"/>
      <c r="R28" s="38"/>
      <c r="S28" s="38"/>
      <c r="T28" s="51"/>
      <c r="U28" s="51"/>
      <c r="V28" s="71"/>
      <c r="W28" s="52"/>
      <c r="X28" s="41"/>
      <c r="Y28" s="41"/>
    </row>
    <row r="29" spans="1:25" ht="12.75" x14ac:dyDescent="0.2">
      <c r="A29" s="28"/>
      <c r="B29" s="29"/>
      <c r="C29" s="138"/>
      <c r="D29" s="43"/>
      <c r="E29" s="43"/>
      <c r="F29" s="139"/>
      <c r="G29" s="44"/>
      <c r="H29" s="45"/>
      <c r="I29" s="45"/>
      <c r="J29" s="46"/>
      <c r="K29" s="45"/>
      <c r="L29" s="44"/>
      <c r="M29" s="45"/>
      <c r="N29" s="47"/>
      <c r="O29" s="48"/>
      <c r="P29" s="48"/>
      <c r="Q29" s="49"/>
      <c r="R29" s="50"/>
      <c r="S29" s="50"/>
      <c r="T29" s="51"/>
      <c r="U29" s="51"/>
      <c r="V29" s="71"/>
      <c r="W29" s="52"/>
      <c r="X29" s="53"/>
      <c r="Y29" s="53"/>
    </row>
    <row r="30" spans="1:25" ht="12.75" x14ac:dyDescent="0.2">
      <c r="A30" s="28"/>
      <c r="B30" s="29"/>
      <c r="C30" s="138"/>
      <c r="D30" s="43"/>
      <c r="E30" s="43"/>
      <c r="F30" s="139"/>
      <c r="G30" s="44"/>
      <c r="H30" s="45"/>
      <c r="I30" s="45"/>
      <c r="J30" s="46"/>
      <c r="K30" s="45"/>
      <c r="L30" s="44"/>
      <c r="M30" s="45"/>
      <c r="N30" s="47"/>
      <c r="O30" s="48"/>
      <c r="P30" s="48"/>
      <c r="Q30" s="49"/>
      <c r="R30" s="50"/>
      <c r="S30" s="50"/>
      <c r="T30" s="51"/>
      <c r="U30" s="51"/>
      <c r="V30" s="71"/>
      <c r="W30" s="52"/>
      <c r="X30" s="53"/>
      <c r="Y30" s="53"/>
    </row>
    <row r="31" spans="1:25" ht="12.75" x14ac:dyDescent="0.2">
      <c r="A31" s="28"/>
      <c r="B31" s="29"/>
      <c r="C31" s="138"/>
      <c r="D31" s="43"/>
      <c r="E31" s="43"/>
      <c r="F31" s="139"/>
      <c r="G31" s="44"/>
      <c r="H31" s="45"/>
      <c r="I31" s="45"/>
      <c r="J31" s="46"/>
      <c r="K31" s="45"/>
      <c r="L31" s="44"/>
      <c r="M31" s="45"/>
      <c r="N31" s="47"/>
      <c r="O31" s="48"/>
      <c r="P31" s="48"/>
      <c r="Q31" s="49"/>
      <c r="R31" s="50"/>
      <c r="S31" s="50"/>
      <c r="T31" s="51"/>
      <c r="U31" s="51"/>
      <c r="V31" s="71"/>
      <c r="W31" s="52"/>
      <c r="X31" s="53"/>
      <c r="Y31" s="53"/>
    </row>
    <row r="32" spans="1:25" ht="12.75" x14ac:dyDescent="0.2">
      <c r="A32" s="28"/>
      <c r="B32" s="29"/>
      <c r="C32" s="138"/>
      <c r="D32" s="55"/>
      <c r="E32" s="55"/>
      <c r="F32" s="139"/>
      <c r="G32" s="44"/>
      <c r="H32" s="57"/>
      <c r="I32" s="57"/>
      <c r="J32" s="58"/>
      <c r="K32" s="57"/>
      <c r="L32" s="44"/>
      <c r="M32" s="57"/>
      <c r="N32" s="59"/>
      <c r="O32" s="60"/>
      <c r="P32" s="60"/>
      <c r="Q32" s="61"/>
      <c r="R32" s="62"/>
      <c r="S32" s="62"/>
      <c r="T32" s="51"/>
      <c r="U32" s="51"/>
      <c r="V32" s="71"/>
      <c r="W32" s="52"/>
      <c r="X32" s="65"/>
      <c r="Y32" s="65"/>
    </row>
    <row r="33" spans="1:25" ht="12.75" x14ac:dyDescent="0.2">
      <c r="A33" s="28"/>
      <c r="B33" s="29">
        <v>5</v>
      </c>
      <c r="C33" s="138"/>
      <c r="D33" s="31"/>
      <c r="E33" s="31"/>
      <c r="F33" s="139"/>
      <c r="G33" s="44"/>
      <c r="H33" s="33" t="s">
        <v>260</v>
      </c>
      <c r="I33" s="33" t="s">
        <v>257</v>
      </c>
      <c r="J33" s="34">
        <v>1</v>
      </c>
      <c r="K33" s="33" t="s">
        <v>261</v>
      </c>
      <c r="L33" s="44"/>
      <c r="M33" s="33" t="s">
        <v>253</v>
      </c>
      <c r="N33" s="35"/>
      <c r="O33" s="36"/>
      <c r="P33" s="36"/>
      <c r="Q33" s="37"/>
      <c r="R33" s="38"/>
      <c r="S33" s="38"/>
      <c r="T33" s="51"/>
      <c r="U33" s="51"/>
      <c r="V33" s="71"/>
      <c r="W33" s="52"/>
      <c r="X33" s="41"/>
      <c r="Y33" s="41"/>
    </row>
    <row r="34" spans="1:25" ht="12.75" x14ac:dyDescent="0.2">
      <c r="A34" s="28"/>
      <c r="B34" s="29"/>
      <c r="C34" s="138"/>
      <c r="D34" s="43"/>
      <c r="E34" s="43"/>
      <c r="F34" s="139"/>
      <c r="G34" s="44"/>
      <c r="H34" s="45"/>
      <c r="I34" s="45"/>
      <c r="J34" s="46"/>
      <c r="K34" s="45"/>
      <c r="L34" s="44"/>
      <c r="M34" s="45"/>
      <c r="N34" s="47"/>
      <c r="O34" s="48"/>
      <c r="P34" s="48"/>
      <c r="Q34" s="49"/>
      <c r="R34" s="50"/>
      <c r="S34" s="50"/>
      <c r="T34" s="51"/>
      <c r="U34" s="51"/>
      <c r="V34" s="71"/>
      <c r="W34" s="52"/>
      <c r="X34" s="53"/>
      <c r="Y34" s="53"/>
    </row>
    <row r="35" spans="1:25" ht="12.75" x14ac:dyDescent="0.2">
      <c r="A35" s="28"/>
      <c r="B35" s="29"/>
      <c r="C35" s="138"/>
      <c r="D35" s="43"/>
      <c r="E35" s="43"/>
      <c r="F35" s="139"/>
      <c r="G35" s="44"/>
      <c r="H35" s="45"/>
      <c r="I35" s="45"/>
      <c r="J35" s="46"/>
      <c r="K35" s="45"/>
      <c r="L35" s="44"/>
      <c r="M35" s="45"/>
      <c r="N35" s="47"/>
      <c r="O35" s="48"/>
      <c r="P35" s="48"/>
      <c r="Q35" s="49"/>
      <c r="R35" s="50"/>
      <c r="S35" s="50"/>
      <c r="T35" s="51"/>
      <c r="U35" s="51"/>
      <c r="V35" s="71"/>
      <c r="W35" s="52"/>
      <c r="X35" s="53"/>
      <c r="Y35" s="53"/>
    </row>
    <row r="36" spans="1:25" ht="12.75" x14ac:dyDescent="0.2">
      <c r="A36" s="28"/>
      <c r="B36" s="29"/>
      <c r="C36" s="138"/>
      <c r="D36" s="43"/>
      <c r="E36" s="43"/>
      <c r="F36" s="139"/>
      <c r="G36" s="44"/>
      <c r="H36" s="45"/>
      <c r="I36" s="45"/>
      <c r="J36" s="46"/>
      <c r="K36" s="45"/>
      <c r="L36" s="44"/>
      <c r="M36" s="45"/>
      <c r="N36" s="47"/>
      <c r="O36" s="48"/>
      <c r="P36" s="48"/>
      <c r="Q36" s="49"/>
      <c r="R36" s="50"/>
      <c r="S36" s="50"/>
      <c r="T36" s="51"/>
      <c r="U36" s="51"/>
      <c r="V36" s="71"/>
      <c r="W36" s="52"/>
      <c r="X36" s="53"/>
      <c r="Y36" s="53"/>
    </row>
    <row r="37" spans="1:25" ht="12.75" x14ac:dyDescent="0.2">
      <c r="A37" s="28"/>
      <c r="B37" s="29"/>
      <c r="C37" s="140"/>
      <c r="D37" s="55"/>
      <c r="E37" s="55"/>
      <c r="F37" s="141"/>
      <c r="G37" s="56"/>
      <c r="H37" s="57"/>
      <c r="I37" s="57"/>
      <c r="J37" s="58"/>
      <c r="K37" s="57"/>
      <c r="L37" s="56"/>
      <c r="M37" s="57"/>
      <c r="N37" s="59"/>
      <c r="O37" s="60"/>
      <c r="P37" s="60"/>
      <c r="Q37" s="61"/>
      <c r="R37" s="62"/>
      <c r="S37" s="62"/>
      <c r="T37" s="63"/>
      <c r="U37" s="63"/>
      <c r="V37" s="72"/>
      <c r="W37" s="64"/>
      <c r="X37" s="65"/>
      <c r="Y37" s="65"/>
    </row>
    <row r="38" spans="1:25" ht="76.5" x14ac:dyDescent="0.2">
      <c r="A38" s="28"/>
      <c r="B38" s="29">
        <v>6</v>
      </c>
      <c r="C38" s="30" t="s">
        <v>241</v>
      </c>
      <c r="D38" s="31"/>
      <c r="E38" s="31"/>
      <c r="F38" s="31" t="s">
        <v>262</v>
      </c>
      <c r="G38" s="32" t="s">
        <v>59</v>
      </c>
      <c r="H38" s="33" t="s">
        <v>263</v>
      </c>
      <c r="I38" s="33" t="s">
        <v>264</v>
      </c>
      <c r="J38" s="34">
        <v>1</v>
      </c>
      <c r="K38" s="33" t="s">
        <v>265</v>
      </c>
      <c r="L38" s="33">
        <v>4</v>
      </c>
      <c r="M38" s="33" t="s">
        <v>266</v>
      </c>
      <c r="N38" s="47" t="s">
        <v>43</v>
      </c>
      <c r="O38" s="48" t="s">
        <v>47</v>
      </c>
      <c r="P38" s="106" t="s">
        <v>130</v>
      </c>
      <c r="Q38" s="142">
        <v>22</v>
      </c>
      <c r="R38" s="108">
        <v>35000</v>
      </c>
      <c r="S38" s="108">
        <f t="shared" ref="S38:S53" si="0">+Q38*R38</f>
        <v>770000</v>
      </c>
      <c r="T38" s="76">
        <f>SUM(S38:S42)</f>
        <v>974120</v>
      </c>
      <c r="U38" s="76">
        <f>SUM(T38:T42)</f>
        <v>974120</v>
      </c>
      <c r="V38" s="70" t="s">
        <v>247</v>
      </c>
      <c r="W38" s="40" t="s">
        <v>248</v>
      </c>
      <c r="X38" s="41" t="s">
        <v>77</v>
      </c>
      <c r="Y38" s="41" t="s">
        <v>51</v>
      </c>
    </row>
    <row r="39" spans="1:25" ht="89.25" x14ac:dyDescent="0.2">
      <c r="A39" s="28"/>
      <c r="B39" s="29"/>
      <c r="C39" s="42"/>
      <c r="D39" s="43"/>
      <c r="E39" s="43"/>
      <c r="F39" s="43"/>
      <c r="G39" s="44"/>
      <c r="H39" s="45"/>
      <c r="I39" s="45"/>
      <c r="J39" s="46"/>
      <c r="K39" s="45"/>
      <c r="L39" s="45"/>
      <c r="M39" s="45"/>
      <c r="N39" s="47" t="s">
        <v>31</v>
      </c>
      <c r="O39" s="48" t="s">
        <v>155</v>
      </c>
      <c r="P39" s="48" t="s">
        <v>33</v>
      </c>
      <c r="Q39" s="49">
        <v>1</v>
      </c>
      <c r="R39" s="50">
        <v>129120</v>
      </c>
      <c r="S39" s="50">
        <f t="shared" si="0"/>
        <v>129120</v>
      </c>
      <c r="T39" s="77"/>
      <c r="U39" s="77"/>
      <c r="V39" s="71"/>
      <c r="W39" s="52"/>
      <c r="X39" s="53"/>
      <c r="Y39" s="53"/>
    </row>
    <row r="40" spans="1:25" ht="76.5" x14ac:dyDescent="0.2">
      <c r="A40" s="28"/>
      <c r="B40" s="29"/>
      <c r="C40" s="42"/>
      <c r="D40" s="43"/>
      <c r="E40" s="43"/>
      <c r="F40" s="43"/>
      <c r="G40" s="44"/>
      <c r="H40" s="45"/>
      <c r="I40" s="45"/>
      <c r="J40" s="46"/>
      <c r="K40" s="45"/>
      <c r="L40" s="45"/>
      <c r="M40" s="45"/>
      <c r="N40" s="47" t="s">
        <v>43</v>
      </c>
      <c r="O40" s="48" t="s">
        <v>47</v>
      </c>
      <c r="P40" s="109" t="s">
        <v>130</v>
      </c>
      <c r="Q40" s="142">
        <v>5</v>
      </c>
      <c r="R40" s="111">
        <v>15000</v>
      </c>
      <c r="S40" s="111">
        <f t="shared" si="0"/>
        <v>75000</v>
      </c>
      <c r="T40" s="77"/>
      <c r="U40" s="77"/>
      <c r="V40" s="71"/>
      <c r="W40" s="52"/>
      <c r="X40" s="53"/>
      <c r="Y40" s="53"/>
    </row>
    <row r="41" spans="1:25" ht="12.75" x14ac:dyDescent="0.2">
      <c r="A41" s="28"/>
      <c r="B41" s="29"/>
      <c r="C41" s="42"/>
      <c r="D41" s="43"/>
      <c r="E41" s="43"/>
      <c r="F41" s="43"/>
      <c r="G41" s="44"/>
      <c r="H41" s="45"/>
      <c r="I41" s="45"/>
      <c r="J41" s="46"/>
      <c r="K41" s="45"/>
      <c r="L41" s="45"/>
      <c r="M41" s="45"/>
      <c r="N41" s="47"/>
      <c r="O41" s="48"/>
      <c r="P41" s="48"/>
      <c r="Q41" s="49"/>
      <c r="R41" s="50">
        <v>0</v>
      </c>
      <c r="S41" s="50">
        <f t="shared" si="0"/>
        <v>0</v>
      </c>
      <c r="T41" s="77"/>
      <c r="U41" s="77"/>
      <c r="V41" s="71"/>
      <c r="W41" s="52"/>
      <c r="X41" s="53"/>
      <c r="Y41" s="53"/>
    </row>
    <row r="42" spans="1:25" ht="12.75" x14ac:dyDescent="0.2">
      <c r="A42" s="28"/>
      <c r="B42" s="29"/>
      <c r="C42" s="54"/>
      <c r="D42" s="55"/>
      <c r="E42" s="55"/>
      <c r="F42" s="55"/>
      <c r="G42" s="56"/>
      <c r="H42" s="57"/>
      <c r="I42" s="57"/>
      <c r="J42" s="58"/>
      <c r="K42" s="57"/>
      <c r="L42" s="57"/>
      <c r="M42" s="57"/>
      <c r="N42" s="59"/>
      <c r="O42" s="60"/>
      <c r="P42" s="60"/>
      <c r="Q42" s="61"/>
      <c r="R42" s="62">
        <v>0</v>
      </c>
      <c r="S42" s="62">
        <f t="shared" si="0"/>
        <v>0</v>
      </c>
      <c r="T42" s="78"/>
      <c r="U42" s="78"/>
      <c r="V42" s="72"/>
      <c r="W42" s="64"/>
      <c r="X42" s="65"/>
      <c r="Y42" s="65"/>
    </row>
    <row r="43" spans="1:25" ht="114.75" x14ac:dyDescent="0.2">
      <c r="A43" s="28"/>
      <c r="B43" s="29">
        <v>7</v>
      </c>
      <c r="C43" s="136" t="s">
        <v>241</v>
      </c>
      <c r="D43" s="31"/>
      <c r="E43" s="31"/>
      <c r="F43" s="137" t="s">
        <v>267</v>
      </c>
      <c r="G43" s="32" t="s">
        <v>59</v>
      </c>
      <c r="H43" s="33" t="s">
        <v>268</v>
      </c>
      <c r="I43" s="33" t="s">
        <v>269</v>
      </c>
      <c r="J43" s="66"/>
      <c r="K43" s="33" t="s">
        <v>270</v>
      </c>
      <c r="L43" s="33">
        <v>5</v>
      </c>
      <c r="M43" s="33" t="s">
        <v>266</v>
      </c>
      <c r="N43" s="35" t="s">
        <v>78</v>
      </c>
      <c r="O43" s="36" t="s">
        <v>155</v>
      </c>
      <c r="P43" s="36"/>
      <c r="Q43" s="37">
        <v>1</v>
      </c>
      <c r="R43" s="38">
        <f>+'[9]PACC POA I.7'!J195</f>
        <v>0</v>
      </c>
      <c r="S43" s="38">
        <f t="shared" si="0"/>
        <v>0</v>
      </c>
      <c r="T43" s="76">
        <f>SUM(S43:S47)</f>
        <v>0</v>
      </c>
      <c r="U43" s="76">
        <f>SUM(T43:T47)</f>
        <v>0</v>
      </c>
      <c r="V43" s="70"/>
      <c r="W43" s="40" t="s">
        <v>248</v>
      </c>
      <c r="X43" s="41" t="s">
        <v>50</v>
      </c>
      <c r="Y43" s="41" t="s">
        <v>51</v>
      </c>
    </row>
    <row r="44" spans="1:25" ht="12.75" x14ac:dyDescent="0.2">
      <c r="A44" s="28"/>
      <c r="B44" s="29"/>
      <c r="C44" s="138"/>
      <c r="D44" s="43"/>
      <c r="E44" s="43"/>
      <c r="F44" s="139"/>
      <c r="G44" s="44"/>
      <c r="H44" s="45"/>
      <c r="I44" s="45"/>
      <c r="J44" s="46"/>
      <c r="K44" s="45"/>
      <c r="L44" s="45"/>
      <c r="M44" s="45"/>
      <c r="N44" s="47"/>
      <c r="O44" s="48"/>
      <c r="P44" s="48"/>
      <c r="Q44" s="49"/>
      <c r="R44" s="50"/>
      <c r="S44" s="50"/>
      <c r="T44" s="77"/>
      <c r="U44" s="77"/>
      <c r="V44" s="71"/>
      <c r="W44" s="52"/>
      <c r="X44" s="53"/>
      <c r="Y44" s="53"/>
    </row>
    <row r="45" spans="1:25" ht="12.75" x14ac:dyDescent="0.2">
      <c r="A45" s="28"/>
      <c r="B45" s="29"/>
      <c r="C45" s="138"/>
      <c r="D45" s="43"/>
      <c r="E45" s="43"/>
      <c r="F45" s="139"/>
      <c r="G45" s="44"/>
      <c r="H45" s="45"/>
      <c r="I45" s="45"/>
      <c r="J45" s="46"/>
      <c r="K45" s="45"/>
      <c r="L45" s="45"/>
      <c r="M45" s="45"/>
      <c r="N45" s="47"/>
      <c r="O45" s="48"/>
      <c r="P45" s="48"/>
      <c r="Q45" s="49"/>
      <c r="R45" s="50"/>
      <c r="S45" s="50"/>
      <c r="T45" s="77"/>
      <c r="U45" s="77"/>
      <c r="V45" s="71"/>
      <c r="W45" s="52"/>
      <c r="X45" s="53"/>
      <c r="Y45" s="53"/>
    </row>
    <row r="46" spans="1:25" ht="12.75" x14ac:dyDescent="0.2">
      <c r="A46" s="28"/>
      <c r="B46" s="29"/>
      <c r="C46" s="138"/>
      <c r="D46" s="43"/>
      <c r="E46" s="43"/>
      <c r="F46" s="139"/>
      <c r="G46" s="44"/>
      <c r="H46" s="45"/>
      <c r="I46" s="45"/>
      <c r="J46" s="46"/>
      <c r="K46" s="45"/>
      <c r="L46" s="45"/>
      <c r="M46" s="45"/>
      <c r="N46" s="47"/>
      <c r="O46" s="48"/>
      <c r="P46" s="48"/>
      <c r="Q46" s="49"/>
      <c r="R46" s="50"/>
      <c r="S46" s="50"/>
      <c r="T46" s="77"/>
      <c r="U46" s="77"/>
      <c r="V46" s="71"/>
      <c r="W46" s="52"/>
      <c r="X46" s="53"/>
      <c r="Y46" s="53"/>
    </row>
    <row r="47" spans="1:25" ht="12.75" x14ac:dyDescent="0.2">
      <c r="A47" s="28"/>
      <c r="B47" s="29"/>
      <c r="C47" s="138"/>
      <c r="D47" s="55"/>
      <c r="E47" s="55"/>
      <c r="F47" s="139"/>
      <c r="G47" s="56"/>
      <c r="H47" s="57"/>
      <c r="I47" s="57"/>
      <c r="J47" s="58"/>
      <c r="K47" s="57"/>
      <c r="L47" s="57"/>
      <c r="M47" s="57"/>
      <c r="N47" s="59"/>
      <c r="O47" s="60"/>
      <c r="P47" s="60"/>
      <c r="Q47" s="61"/>
      <c r="R47" s="62"/>
      <c r="S47" s="62"/>
      <c r="T47" s="77"/>
      <c r="U47" s="77"/>
      <c r="V47" s="72"/>
      <c r="W47" s="52"/>
      <c r="X47" s="65"/>
      <c r="Y47" s="65"/>
    </row>
    <row r="48" spans="1:25" ht="12.75" x14ac:dyDescent="0.2">
      <c r="A48" s="28"/>
      <c r="B48" s="29">
        <v>8</v>
      </c>
      <c r="C48" s="138"/>
      <c r="D48" s="31"/>
      <c r="E48" s="31"/>
      <c r="F48" s="139"/>
      <c r="G48" s="32" t="s">
        <v>59</v>
      </c>
      <c r="H48" s="33" t="s">
        <v>271</v>
      </c>
      <c r="I48" s="33" t="s">
        <v>272</v>
      </c>
      <c r="J48" s="66"/>
      <c r="K48" s="33" t="s">
        <v>273</v>
      </c>
      <c r="L48" s="33">
        <v>5</v>
      </c>
      <c r="M48" s="33" t="s">
        <v>274</v>
      </c>
      <c r="N48" s="35"/>
      <c r="O48" s="36"/>
      <c r="P48" s="36"/>
      <c r="Q48" s="37"/>
      <c r="R48" s="38"/>
      <c r="S48" s="38"/>
      <c r="T48" s="77"/>
      <c r="U48" s="77"/>
      <c r="V48" s="70"/>
      <c r="W48" s="52"/>
      <c r="X48" s="41"/>
      <c r="Y48" s="41"/>
    </row>
    <row r="49" spans="1:25" ht="12.75" x14ac:dyDescent="0.2">
      <c r="A49" s="28"/>
      <c r="B49" s="29"/>
      <c r="C49" s="138"/>
      <c r="D49" s="43"/>
      <c r="E49" s="43"/>
      <c r="F49" s="139"/>
      <c r="G49" s="44"/>
      <c r="H49" s="45"/>
      <c r="I49" s="45"/>
      <c r="J49" s="46"/>
      <c r="K49" s="45"/>
      <c r="L49" s="45"/>
      <c r="M49" s="45"/>
      <c r="N49" s="47"/>
      <c r="O49" s="48"/>
      <c r="P49" s="48"/>
      <c r="Q49" s="49"/>
      <c r="R49" s="50"/>
      <c r="S49" s="50"/>
      <c r="T49" s="77"/>
      <c r="U49" s="77"/>
      <c r="V49" s="71"/>
      <c r="W49" s="52"/>
      <c r="X49" s="53"/>
      <c r="Y49" s="53"/>
    </row>
    <row r="50" spans="1:25" ht="12.75" x14ac:dyDescent="0.2">
      <c r="A50" s="28"/>
      <c r="B50" s="29"/>
      <c r="C50" s="138"/>
      <c r="D50" s="43"/>
      <c r="E50" s="43"/>
      <c r="F50" s="139"/>
      <c r="G50" s="44"/>
      <c r="H50" s="45"/>
      <c r="I50" s="45"/>
      <c r="J50" s="46"/>
      <c r="K50" s="45"/>
      <c r="L50" s="45"/>
      <c r="M50" s="45"/>
      <c r="N50" s="47"/>
      <c r="O50" s="48"/>
      <c r="P50" s="48"/>
      <c r="Q50" s="49"/>
      <c r="R50" s="50"/>
      <c r="S50" s="50"/>
      <c r="T50" s="77"/>
      <c r="U50" s="77"/>
      <c r="V50" s="71"/>
      <c r="W50" s="52"/>
      <c r="X50" s="53"/>
      <c r="Y50" s="53"/>
    </row>
    <row r="51" spans="1:25" ht="12.75" x14ac:dyDescent="0.2">
      <c r="A51" s="28"/>
      <c r="B51" s="29"/>
      <c r="C51" s="138"/>
      <c r="D51" s="43"/>
      <c r="E51" s="43"/>
      <c r="F51" s="139"/>
      <c r="G51" s="44"/>
      <c r="H51" s="45"/>
      <c r="I51" s="45"/>
      <c r="J51" s="46"/>
      <c r="K51" s="45"/>
      <c r="L51" s="45"/>
      <c r="M51" s="45"/>
      <c r="N51" s="47"/>
      <c r="O51" s="48"/>
      <c r="P51" s="48"/>
      <c r="Q51" s="49"/>
      <c r="R51" s="50"/>
      <c r="S51" s="50"/>
      <c r="T51" s="77"/>
      <c r="U51" s="77"/>
      <c r="V51" s="71"/>
      <c r="W51" s="52"/>
      <c r="X51" s="53"/>
      <c r="Y51" s="53"/>
    </row>
    <row r="52" spans="1:25" ht="12.75" x14ac:dyDescent="0.2">
      <c r="A52" s="28"/>
      <c r="B52" s="29"/>
      <c r="C52" s="140"/>
      <c r="D52" s="55"/>
      <c r="E52" s="55"/>
      <c r="F52" s="141"/>
      <c r="G52" s="56"/>
      <c r="H52" s="57"/>
      <c r="I52" s="57"/>
      <c r="J52" s="58"/>
      <c r="K52" s="57"/>
      <c r="L52" s="57"/>
      <c r="M52" s="57"/>
      <c r="N52" s="59"/>
      <c r="O52" s="60"/>
      <c r="P52" s="60"/>
      <c r="Q52" s="61"/>
      <c r="R52" s="62"/>
      <c r="S52" s="62"/>
      <c r="T52" s="78"/>
      <c r="U52" s="78"/>
      <c r="V52" s="72"/>
      <c r="W52" s="64"/>
      <c r="X52" s="65"/>
      <c r="Y52" s="65"/>
    </row>
    <row r="53" spans="1:25" ht="63.75" x14ac:dyDescent="0.2">
      <c r="A53" s="28"/>
      <c r="B53" s="29">
        <v>9</v>
      </c>
      <c r="C53" s="30" t="s">
        <v>241</v>
      </c>
      <c r="D53" s="31"/>
      <c r="E53" s="31"/>
      <c r="F53" s="31" t="s">
        <v>275</v>
      </c>
      <c r="G53" s="32" t="s">
        <v>59</v>
      </c>
      <c r="H53" s="33" t="s">
        <v>276</v>
      </c>
      <c r="I53" s="33" t="s">
        <v>277</v>
      </c>
      <c r="J53" s="66"/>
      <c r="K53" s="33" t="s">
        <v>278</v>
      </c>
      <c r="L53" s="33">
        <v>5</v>
      </c>
      <c r="M53" s="33" t="s">
        <v>253</v>
      </c>
      <c r="N53" s="35" t="s">
        <v>31</v>
      </c>
      <c r="O53" s="36" t="s">
        <v>143</v>
      </c>
      <c r="P53" s="36"/>
      <c r="Q53" s="37">
        <v>1</v>
      </c>
      <c r="R53" s="38">
        <f>+SUM('[9]PACC POA I.9'!X9:X332)</f>
        <v>50000</v>
      </c>
      <c r="S53" s="38">
        <f t="shared" si="0"/>
        <v>50000</v>
      </c>
      <c r="T53" s="76">
        <f>SUM(S53:S57)</f>
        <v>50000</v>
      </c>
      <c r="U53" s="76">
        <f>SUM(T53:T57)</f>
        <v>50000</v>
      </c>
      <c r="V53" s="70" t="s">
        <v>247</v>
      </c>
      <c r="W53" s="40" t="s">
        <v>248</v>
      </c>
      <c r="X53" s="41" t="s">
        <v>279</v>
      </c>
      <c r="Y53" s="41" t="s">
        <v>280</v>
      </c>
    </row>
    <row r="54" spans="1:25" ht="12.75" x14ac:dyDescent="0.2">
      <c r="A54" s="28"/>
      <c r="B54" s="29"/>
      <c r="C54" s="42"/>
      <c r="D54" s="43"/>
      <c r="E54" s="43"/>
      <c r="F54" s="43"/>
      <c r="G54" s="44"/>
      <c r="H54" s="45"/>
      <c r="I54" s="45"/>
      <c r="J54" s="46"/>
      <c r="K54" s="45"/>
      <c r="L54" s="45"/>
      <c r="M54" s="45"/>
      <c r="N54" s="47"/>
      <c r="O54" s="48"/>
      <c r="P54" s="48"/>
      <c r="Q54" s="49"/>
      <c r="R54" s="50"/>
      <c r="S54" s="50"/>
      <c r="T54" s="77"/>
      <c r="U54" s="77"/>
      <c r="V54" s="71"/>
      <c r="W54" s="52"/>
      <c r="X54" s="53"/>
      <c r="Y54" s="53"/>
    </row>
    <row r="55" spans="1:25" ht="12.75" x14ac:dyDescent="0.2">
      <c r="A55" s="28"/>
      <c r="B55" s="29"/>
      <c r="C55" s="42"/>
      <c r="D55" s="43"/>
      <c r="E55" s="43"/>
      <c r="F55" s="43"/>
      <c r="G55" s="44"/>
      <c r="H55" s="45"/>
      <c r="I55" s="45"/>
      <c r="J55" s="46"/>
      <c r="K55" s="45"/>
      <c r="L55" s="45"/>
      <c r="M55" s="45"/>
      <c r="N55" s="47"/>
      <c r="O55" s="48"/>
      <c r="P55" s="48"/>
      <c r="Q55" s="49"/>
      <c r="R55" s="50"/>
      <c r="S55" s="50"/>
      <c r="T55" s="77"/>
      <c r="U55" s="77"/>
      <c r="V55" s="71"/>
      <c r="W55" s="52"/>
      <c r="X55" s="53"/>
      <c r="Y55" s="53"/>
    </row>
    <row r="56" spans="1:25" ht="12.75" x14ac:dyDescent="0.2">
      <c r="A56" s="28"/>
      <c r="B56" s="29"/>
      <c r="C56" s="42"/>
      <c r="D56" s="43"/>
      <c r="E56" s="43"/>
      <c r="F56" s="43"/>
      <c r="G56" s="44"/>
      <c r="H56" s="45"/>
      <c r="I56" s="45"/>
      <c r="J56" s="46"/>
      <c r="K56" s="45"/>
      <c r="L56" s="45"/>
      <c r="M56" s="45"/>
      <c r="N56" s="47"/>
      <c r="O56" s="48"/>
      <c r="P56" s="48"/>
      <c r="Q56" s="49"/>
      <c r="R56" s="50"/>
      <c r="S56" s="50"/>
      <c r="T56" s="77"/>
      <c r="U56" s="77"/>
      <c r="V56" s="71"/>
      <c r="W56" s="52"/>
      <c r="X56" s="53"/>
      <c r="Y56" s="53"/>
    </row>
    <row r="57" spans="1:25" ht="12.75" x14ac:dyDescent="0.2">
      <c r="A57" s="28"/>
      <c r="B57" s="29"/>
      <c r="C57" s="54"/>
      <c r="D57" s="55"/>
      <c r="E57" s="55"/>
      <c r="F57" s="55"/>
      <c r="G57" s="56"/>
      <c r="H57" s="57"/>
      <c r="I57" s="57"/>
      <c r="J57" s="58"/>
      <c r="K57" s="57"/>
      <c r="L57" s="57"/>
      <c r="M57" s="57"/>
      <c r="N57" s="59"/>
      <c r="O57" s="60"/>
      <c r="P57" s="60"/>
      <c r="Q57" s="61"/>
      <c r="R57" s="62"/>
      <c r="S57" s="62"/>
      <c r="T57" s="78"/>
      <c r="U57" s="78"/>
      <c r="V57" s="72"/>
      <c r="W57" s="64"/>
      <c r="X57" s="65"/>
      <c r="Y57" s="65"/>
    </row>
    <row r="58" spans="1:25" ht="12.75" x14ac:dyDescent="0.2">
      <c r="A58" s="28"/>
      <c r="B58" s="29">
        <v>10</v>
      </c>
      <c r="C58" s="30" t="s">
        <v>281</v>
      </c>
      <c r="D58" s="31"/>
      <c r="E58" s="31" t="s">
        <v>95</v>
      </c>
      <c r="F58" s="31" t="s">
        <v>282</v>
      </c>
      <c r="G58" s="32" t="s">
        <v>59</v>
      </c>
      <c r="H58" s="33" t="s">
        <v>283</v>
      </c>
      <c r="I58" s="33" t="s">
        <v>284</v>
      </c>
      <c r="J58" s="34">
        <v>1</v>
      </c>
      <c r="K58" s="33" t="s">
        <v>285</v>
      </c>
      <c r="L58" s="33">
        <v>6</v>
      </c>
      <c r="M58" s="33" t="s">
        <v>253</v>
      </c>
      <c r="N58" s="35"/>
      <c r="O58" s="36"/>
      <c r="P58" s="36"/>
      <c r="Q58" s="37"/>
      <c r="R58" s="38"/>
      <c r="S58" s="38"/>
      <c r="T58" s="76"/>
      <c r="U58" s="76"/>
      <c r="V58" s="70" t="s">
        <v>286</v>
      </c>
      <c r="W58" s="118"/>
      <c r="X58" s="41" t="s">
        <v>116</v>
      </c>
      <c r="Y58" s="41" t="s">
        <v>58</v>
      </c>
    </row>
    <row r="59" spans="1:25" ht="12.75" x14ac:dyDescent="0.2">
      <c r="A59" s="28"/>
      <c r="B59" s="29"/>
      <c r="C59" s="42"/>
      <c r="D59" s="43"/>
      <c r="E59" s="43"/>
      <c r="F59" s="43"/>
      <c r="G59" s="44"/>
      <c r="H59" s="45"/>
      <c r="I59" s="45"/>
      <c r="J59" s="46"/>
      <c r="K59" s="45"/>
      <c r="L59" s="45"/>
      <c r="M59" s="45"/>
      <c r="N59" s="47"/>
      <c r="O59" s="48"/>
      <c r="P59" s="48"/>
      <c r="Q59" s="49"/>
      <c r="R59" s="50"/>
      <c r="S59" s="50"/>
      <c r="T59" s="77"/>
      <c r="U59" s="77"/>
      <c r="V59" s="71"/>
      <c r="W59" s="119"/>
      <c r="X59" s="53"/>
      <c r="Y59" s="53"/>
    </row>
    <row r="60" spans="1:25" ht="12.75" x14ac:dyDescent="0.2">
      <c r="A60" s="28"/>
      <c r="B60" s="29"/>
      <c r="C60" s="42"/>
      <c r="D60" s="43"/>
      <c r="E60" s="43"/>
      <c r="F60" s="43"/>
      <c r="G60" s="44"/>
      <c r="H60" s="45"/>
      <c r="I60" s="45"/>
      <c r="J60" s="46"/>
      <c r="K60" s="45"/>
      <c r="L60" s="45"/>
      <c r="M60" s="45"/>
      <c r="N60" s="47"/>
      <c r="O60" s="48"/>
      <c r="P60" s="48"/>
      <c r="Q60" s="49"/>
      <c r="R60" s="50"/>
      <c r="S60" s="50"/>
      <c r="T60" s="77"/>
      <c r="U60" s="77"/>
      <c r="V60" s="71"/>
      <c r="W60" s="119"/>
      <c r="X60" s="53"/>
      <c r="Y60" s="53"/>
    </row>
    <row r="61" spans="1:25" ht="12.75" x14ac:dyDescent="0.2">
      <c r="A61" s="28"/>
      <c r="B61" s="29"/>
      <c r="C61" s="42"/>
      <c r="D61" s="43"/>
      <c r="E61" s="43"/>
      <c r="F61" s="43"/>
      <c r="G61" s="44"/>
      <c r="H61" s="45"/>
      <c r="I61" s="45"/>
      <c r="J61" s="46"/>
      <c r="K61" s="45"/>
      <c r="L61" s="45"/>
      <c r="M61" s="45"/>
      <c r="N61" s="47"/>
      <c r="O61" s="48"/>
      <c r="P61" s="48"/>
      <c r="Q61" s="49"/>
      <c r="R61" s="50"/>
      <c r="S61" s="50"/>
      <c r="T61" s="77"/>
      <c r="U61" s="77"/>
      <c r="V61" s="71"/>
      <c r="W61" s="119"/>
      <c r="X61" s="53"/>
      <c r="Y61" s="53"/>
    </row>
    <row r="62" spans="1:25" ht="12.75" x14ac:dyDescent="0.2">
      <c r="A62" s="28"/>
      <c r="B62" s="29"/>
      <c r="C62" s="54"/>
      <c r="D62" s="55"/>
      <c r="E62" s="55"/>
      <c r="F62" s="55"/>
      <c r="G62" s="56"/>
      <c r="H62" s="57"/>
      <c r="I62" s="57"/>
      <c r="J62" s="58"/>
      <c r="K62" s="57"/>
      <c r="L62" s="57"/>
      <c r="M62" s="57"/>
      <c r="N62" s="59"/>
      <c r="O62" s="60"/>
      <c r="P62" s="60"/>
      <c r="Q62" s="61"/>
      <c r="R62" s="62"/>
      <c r="S62" s="62"/>
      <c r="T62" s="78"/>
      <c r="U62" s="78"/>
      <c r="V62" s="72"/>
      <c r="W62" s="120"/>
      <c r="X62" s="65"/>
      <c r="Y62" s="65"/>
    </row>
  </sheetData>
  <mergeCells count="142">
    <mergeCell ref="M58:M62"/>
    <mergeCell ref="T58:T62"/>
    <mergeCell ref="U58:U62"/>
    <mergeCell ref="V58:V62"/>
    <mergeCell ref="G58:G62"/>
    <mergeCell ref="H58:H62"/>
    <mergeCell ref="I58:I62"/>
    <mergeCell ref="J58:J62"/>
    <mergeCell ref="K58:K62"/>
    <mergeCell ref="L58:L62"/>
    <mergeCell ref="M53:M57"/>
    <mergeCell ref="T53:T57"/>
    <mergeCell ref="U53:U57"/>
    <mergeCell ref="V53:V57"/>
    <mergeCell ref="W53:W57"/>
    <mergeCell ref="B58:B62"/>
    <mergeCell ref="C58:C62"/>
    <mergeCell ref="D58:D62"/>
    <mergeCell ref="E58:E62"/>
    <mergeCell ref="F58:F62"/>
    <mergeCell ref="G53:G57"/>
    <mergeCell ref="H53:H57"/>
    <mergeCell ref="I53:I57"/>
    <mergeCell ref="J53:J57"/>
    <mergeCell ref="K53:K57"/>
    <mergeCell ref="L53:L57"/>
    <mergeCell ref="J48:J52"/>
    <mergeCell ref="K48:K52"/>
    <mergeCell ref="L48:L52"/>
    <mergeCell ref="M48:M52"/>
    <mergeCell ref="V48:V52"/>
    <mergeCell ref="B53:B57"/>
    <mergeCell ref="C53:C57"/>
    <mergeCell ref="D53:D57"/>
    <mergeCell ref="E53:E57"/>
    <mergeCell ref="F53:F57"/>
    <mergeCell ref="T43:T52"/>
    <mergeCell ref="U43:U52"/>
    <mergeCell ref="V43:V47"/>
    <mergeCell ref="W43:W52"/>
    <mergeCell ref="B48:B52"/>
    <mergeCell ref="D48:D52"/>
    <mergeCell ref="E48:E52"/>
    <mergeCell ref="G48:G52"/>
    <mergeCell ref="H48:H52"/>
    <mergeCell ref="I48:I52"/>
    <mergeCell ref="H43:H47"/>
    <mergeCell ref="I43:I47"/>
    <mergeCell ref="J43:J47"/>
    <mergeCell ref="K43:K47"/>
    <mergeCell ref="L43:L47"/>
    <mergeCell ref="M43:M47"/>
    <mergeCell ref="T38:T42"/>
    <mergeCell ref="U38:U42"/>
    <mergeCell ref="V38:V42"/>
    <mergeCell ref="W38:W42"/>
    <mergeCell ref="B43:B47"/>
    <mergeCell ref="C43:C52"/>
    <mergeCell ref="D43:D47"/>
    <mergeCell ref="E43:E47"/>
    <mergeCell ref="F43:F52"/>
    <mergeCell ref="G43:G47"/>
    <mergeCell ref="H38:H42"/>
    <mergeCell ref="I38:I42"/>
    <mergeCell ref="J38:J42"/>
    <mergeCell ref="K38:K42"/>
    <mergeCell ref="L38:L42"/>
    <mergeCell ref="M38:M42"/>
    <mergeCell ref="B38:B42"/>
    <mergeCell ref="C38:C42"/>
    <mergeCell ref="D38:D42"/>
    <mergeCell ref="E38:E42"/>
    <mergeCell ref="F38:F42"/>
    <mergeCell ref="G38:G42"/>
    <mergeCell ref="B33:B37"/>
    <mergeCell ref="D33:D37"/>
    <mergeCell ref="E33:E37"/>
    <mergeCell ref="H33:H37"/>
    <mergeCell ref="I33:I37"/>
    <mergeCell ref="J33:J37"/>
    <mergeCell ref="T23:T37"/>
    <mergeCell ref="U23:U37"/>
    <mergeCell ref="V23:V37"/>
    <mergeCell ref="W23:W37"/>
    <mergeCell ref="B28:B32"/>
    <mergeCell ref="D28:D32"/>
    <mergeCell ref="E28:E32"/>
    <mergeCell ref="H28:H32"/>
    <mergeCell ref="I28:I32"/>
    <mergeCell ref="J28:J32"/>
    <mergeCell ref="H23:H27"/>
    <mergeCell ref="I23:I27"/>
    <mergeCell ref="J23:J27"/>
    <mergeCell ref="K23:K27"/>
    <mergeCell ref="L23:L37"/>
    <mergeCell ref="M23:M27"/>
    <mergeCell ref="K28:K32"/>
    <mergeCell ref="M28:M32"/>
    <mergeCell ref="K33:K37"/>
    <mergeCell ref="M33:M37"/>
    <mergeCell ref="T18:T22"/>
    <mergeCell ref="U18:U22"/>
    <mergeCell ref="V18:V22"/>
    <mergeCell ref="W18:W22"/>
    <mergeCell ref="B23:B27"/>
    <mergeCell ref="C23:C37"/>
    <mergeCell ref="D23:D27"/>
    <mergeCell ref="E23:E27"/>
    <mergeCell ref="F23:F37"/>
    <mergeCell ref="G23:G37"/>
    <mergeCell ref="H18:H22"/>
    <mergeCell ref="I18:I22"/>
    <mergeCell ref="J18:J22"/>
    <mergeCell ref="K18:K22"/>
    <mergeCell ref="L18:L22"/>
    <mergeCell ref="M18:M22"/>
    <mergeCell ref="T13:T17"/>
    <mergeCell ref="U13:U17"/>
    <mergeCell ref="V13:V17"/>
    <mergeCell ref="W13:W17"/>
    <mergeCell ref="B18:B22"/>
    <mergeCell ref="C18:C22"/>
    <mergeCell ref="D18:D22"/>
    <mergeCell ref="E18:E22"/>
    <mergeCell ref="F18:F22"/>
    <mergeCell ref="G18:G22"/>
    <mergeCell ref="H13:H17"/>
    <mergeCell ref="I13:I17"/>
    <mergeCell ref="J13:J17"/>
    <mergeCell ref="K13:K17"/>
    <mergeCell ref="L13:L17"/>
    <mergeCell ref="M13:M17"/>
    <mergeCell ref="C7:F7"/>
    <mergeCell ref="C8:F8"/>
    <mergeCell ref="C10:F11"/>
    <mergeCell ref="G10:X11"/>
    <mergeCell ref="B13:B17"/>
    <mergeCell ref="C13:C17"/>
    <mergeCell ref="D13:D17"/>
    <mergeCell ref="E13:E17"/>
    <mergeCell ref="F13:F17"/>
    <mergeCell ref="G13:G17"/>
  </mergeCells>
  <dataValidations count="7">
    <dataValidation type="custom" showInputMessage="1" showErrorMessage="1" errorTitle="CALCULO AUTOMATICO" error="SUMATORIA DE LOS PRESUPUESTO DE LAS INICIATIVAS DESGLOSADAS" sqref="H7">
      <formula1>SUM(T13:T112)</formula1>
    </dataValidation>
    <dataValidation allowBlank="1" showInputMessage="1" showErrorMessage="1" promptTitle="META" prompt="Describir en cantidad o porcentaje_x000a_Ej.: 100 capacitaciones ; 80% de los empleadores registrados con pago al dia" sqref="J13:J62"/>
    <dataValidation type="custom" allowBlank="1" showInputMessage="1" showErrorMessage="1" errorTitle="CALCULO AUTOMATICO" error="CALCULO AUTOMATICO" sqref="T13:U23 T38:U43 T53:U62">
      <formula1>SUM(S13:S17)</formula1>
    </dataValidation>
    <dataValidation type="custom" showInputMessage="1" showErrorMessage="1" errorTitle="CALCULO AUTOMATICO" error="CALCULO AUTOMATICO" sqref="S58 S43 S48 S53 S13 S18 S23 S28 S38 S33">
      <formula1>R13*Q13</formula1>
    </dataValidation>
    <dataValidation allowBlank="1" showInputMessage="1" showErrorMessage="1" promptTitle="CODIGO DE LA INICIATIVA" prompt="Iniciativa.Direccion/Departamento.Siglas referenciadas al nombre de la iniciativa_x000a__x000a_Ej: Iniciativa: Monitoreo de extranjeros en la inclusion a la SS._x000a_Codigo:  I.DAE.MESS_x000a__x000a_Este codigo es interno de la TSS, para poder asociar a los presupuestos. " sqref="F13:F23 F38:F43 F53:F62"/>
    <dataValidation allowBlank="1" showInputMessage="1" showErrorMessage="1" promptTitle="DESCRIPCION" prompt="Detallar y definir la iniciativa, alcance de la misma, e impacto" sqref="I13:I27 I33:I62"/>
    <dataValidation allowBlank="1" showInputMessage="1" showErrorMessage="1" promptTitle="NOMBRE DE LA INICIATIVA" prompt="Colocar el nombre de la iniciativa" sqref="I28:I32 H13:H62"/>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2">
        <x14:dataValidation type="custom" showInputMessage="1" showErrorMessage="1" errorTitle="SELECCIONAR EN GENERAL " error="SELECCIONAR EN GENERAL ">
          <x14:formula1>
            <xm:f>[9]GENERAL!#REF!</xm:f>
          </x14:formula1>
          <xm:sqref>C7:F8</xm:sqref>
        </x14:dataValidation>
        <x14:dataValidation type="list" allowBlank="1" showInputMessage="1" showErrorMessage="1">
          <x14:formula1>
            <xm:f>'[9]TABLAS DE ALIMENTACION'!#REF!</xm:f>
          </x14:formula1>
          <xm:sqref>E13:E62</xm:sqref>
        </x14:dataValidation>
        <x14:dataValidation type="list" allowBlank="1" showInputMessage="1" showErrorMessage="1">
          <x14:formula1>
            <xm:f>'[9]TABLAS DE ALIMENTACION'!#REF!</xm:f>
          </x14:formula1>
          <xm:sqref>D13:D62</xm:sqref>
        </x14:dataValidation>
        <x14:dataValidation type="list" allowBlank="1" showInputMessage="1" showErrorMessage="1">
          <x14:formula1>
            <xm:f>'[9]TABLAS DE ALIMENTACION'!#REF!</xm:f>
          </x14:formula1>
          <xm:sqref>P13:P62</xm:sqref>
        </x14:dataValidation>
        <x14:dataValidation type="list" allowBlank="1" showInputMessage="1" showErrorMessage="1">
          <x14:formula1>
            <xm:f>'[9]TABLAS DE ALIMENTACION'!#REF!</xm:f>
          </x14:formula1>
          <xm:sqref>O13:O62</xm:sqref>
        </x14:dataValidation>
        <x14:dataValidation type="list" allowBlank="1" showInputMessage="1" showErrorMessage="1">
          <x14:formula1>
            <xm:f>'[9]TABLAS DE ALIMENTACION'!#REF!</xm:f>
          </x14:formula1>
          <xm:sqref>X13:Y62</xm:sqref>
        </x14:dataValidation>
        <x14:dataValidation type="list" allowBlank="1" showInputMessage="1" showErrorMessage="1">
          <x14:formula1>
            <xm:f>'[9]TABLAS DE ALIMENTACION'!#REF!</xm:f>
          </x14:formula1>
          <xm:sqref>N13:N62</xm:sqref>
        </x14:dataValidation>
        <x14:dataValidation type="list" allowBlank="1" showInputMessage="1" showErrorMessage="1">
          <x14:formula1>
            <xm:f>'[9]TABLAS DE ALIMENTACION'!#REF!</xm:f>
          </x14:formula1>
          <xm:sqref>M18:M62</xm:sqref>
        </x14:dataValidation>
        <x14:dataValidation type="list" allowBlank="1" showInputMessage="1" showErrorMessage="1">
          <x14:formula1>
            <xm:f>'[9]TABLAS DE ALIMENTACION'!#REF!</xm:f>
          </x14:formula1>
          <xm:sqref>C13:C23 C38:C43 C53:C62</xm:sqref>
        </x14:dataValidation>
        <x14:dataValidation type="list" allowBlank="1" showInputMessage="1" showErrorMessage="1">
          <x14:formula1>
            <xm:f>'[9]TABLAS DE ALIMENTACION'!#REF!</xm:f>
          </x14:formula1>
          <xm:sqref>L13:L23 Q13:Q37 Q39 Q41:Q62 L38:L62</xm:sqref>
        </x14:dataValidation>
        <x14:dataValidation type="list" allowBlank="1" showInputMessage="1" showErrorMessage="1" errorTitle="SELECCIONAR DEL LISTADO" error="SELECCIONAR DEL LISTADO" promptTitle="SELECCIONAR DEL LISTADO">
          <x14:formula1>
            <xm:f>'[9]TABLAS DE ALIMENTACION'!#REF!</xm:f>
          </x14:formula1>
          <xm:sqref>G13:G23 G38:G62</xm:sqref>
        </x14:dataValidation>
        <x14:dataValidation type="list" allowBlank="1" showInputMessage="1" showErrorMessage="1" errorTitle="SELECCIONAR" error="SELECCIONAR DEL LISTADO">
          <x14:formula1>
            <xm:f>'[9]TABLAS DE ALIMENTACION'!#REF!</xm:f>
          </x14:formula1>
          <xm:sqref>M13:M17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2"/>
  <sheetViews>
    <sheetView zoomScale="70" zoomScaleNormal="70" workbookViewId="0">
      <selection activeCell="AC21" sqref="AC21"/>
    </sheetView>
  </sheetViews>
  <sheetFormatPr defaultRowHeight="11.25" x14ac:dyDescent="0.2"/>
  <cols>
    <col min="1" max="1" width="13.33203125" customWidth="1"/>
    <col min="2" max="2" width="16" customWidth="1"/>
    <col min="3" max="3" width="8" customWidth="1"/>
    <col min="4" max="4" width="13.6640625" customWidth="1"/>
    <col min="5" max="5" width="9" bestFit="1" customWidth="1"/>
    <col min="6" max="6" width="33.6640625" customWidth="1"/>
    <col min="7" max="7" width="41.1640625" customWidth="1"/>
    <col min="8" max="8" width="16" bestFit="1" customWidth="1"/>
    <col min="9" max="9" width="53.83203125" bestFit="1" customWidth="1"/>
    <col min="10" max="10" width="16" hidden="1" customWidth="1"/>
    <col min="11" max="11" width="15.1640625" hidden="1" customWidth="1"/>
    <col min="12" max="12" width="22.1640625" hidden="1" customWidth="1"/>
    <col min="13" max="13" width="36.33203125" hidden="1" customWidth="1"/>
    <col min="14" max="14" width="15.6640625" hidden="1" customWidth="1"/>
    <col min="15" max="15" width="15.1640625" hidden="1" customWidth="1"/>
    <col min="16" max="16" width="48.1640625" customWidth="1"/>
    <col min="17" max="17" width="23" customWidth="1"/>
    <col min="18" max="18" width="38.5" bestFit="1" customWidth="1"/>
    <col min="19" max="19" width="35.5" hidden="1" customWidth="1"/>
    <col min="20" max="20" width="29.83203125" hidden="1" customWidth="1"/>
    <col min="21" max="21" width="15.1640625" hidden="1" customWidth="1"/>
    <col min="22" max="22" width="21.83203125" bestFit="1" customWidth="1"/>
    <col min="23" max="23" width="17.33203125" bestFit="1" customWidth="1"/>
  </cols>
  <sheetData>
    <row r="1" spans="1:23" x14ac:dyDescent="0.2">
      <c r="A1" s="2"/>
      <c r="B1" s="2"/>
      <c r="C1" s="2"/>
      <c r="D1" s="1"/>
      <c r="E1" s="1"/>
      <c r="F1" s="2"/>
      <c r="G1" s="2"/>
      <c r="H1" s="3"/>
      <c r="I1" s="1"/>
      <c r="J1" s="121"/>
      <c r="K1" s="1"/>
      <c r="L1" s="1"/>
      <c r="M1" s="4"/>
      <c r="N1" s="4"/>
      <c r="O1" s="3"/>
      <c r="P1" s="5"/>
      <c r="Q1" s="5"/>
      <c r="R1" s="1"/>
      <c r="S1" s="1"/>
      <c r="T1" s="1"/>
      <c r="U1" s="1"/>
      <c r="V1" s="1"/>
      <c r="W1" s="1"/>
    </row>
    <row r="2" spans="1:23" x14ac:dyDescent="0.2">
      <c r="A2" s="2"/>
      <c r="B2" s="2"/>
      <c r="C2" s="2"/>
      <c r="D2" s="1"/>
      <c r="E2" s="1"/>
      <c r="F2" s="2"/>
      <c r="G2" s="2"/>
      <c r="H2" s="3"/>
      <c r="I2" s="1"/>
      <c r="J2" s="121"/>
      <c r="K2" s="1"/>
      <c r="L2" s="1"/>
      <c r="M2" s="4"/>
      <c r="N2" s="4"/>
      <c r="O2" s="3"/>
      <c r="P2" s="5"/>
      <c r="Q2" s="5"/>
      <c r="R2" s="1"/>
      <c r="S2" s="1"/>
      <c r="T2" s="1"/>
      <c r="U2" s="1"/>
      <c r="V2" s="1"/>
      <c r="W2" s="1"/>
    </row>
    <row r="3" spans="1:23" x14ac:dyDescent="0.2">
      <c r="A3" s="2"/>
      <c r="B3" s="2"/>
      <c r="C3" s="2"/>
      <c r="D3" s="1"/>
      <c r="E3" s="1"/>
      <c r="F3" s="2"/>
      <c r="G3" s="2"/>
      <c r="H3" s="3"/>
      <c r="I3" s="1"/>
      <c r="J3" s="121"/>
      <c r="K3" s="1"/>
      <c r="L3" s="1"/>
      <c r="M3" s="4"/>
      <c r="N3" s="4"/>
      <c r="O3" s="3"/>
      <c r="P3" s="5"/>
      <c r="Q3" s="5"/>
      <c r="R3" s="1"/>
      <c r="S3" s="1"/>
      <c r="T3" s="1"/>
      <c r="U3" s="1"/>
      <c r="V3" s="1"/>
      <c r="W3" s="1"/>
    </row>
    <row r="4" spans="1:23" ht="18" x14ac:dyDescent="0.25">
      <c r="A4" s="6"/>
      <c r="B4" s="6"/>
      <c r="C4" s="6"/>
      <c r="D4" s="6"/>
      <c r="E4" s="6"/>
      <c r="F4" s="6"/>
      <c r="G4" s="6"/>
      <c r="H4" s="6"/>
      <c r="I4" s="6"/>
      <c r="J4" s="6"/>
      <c r="K4" s="6"/>
      <c r="L4" s="6"/>
      <c r="M4" s="6"/>
      <c r="N4" s="6"/>
      <c r="O4" s="6"/>
      <c r="P4" s="6"/>
      <c r="Q4" s="6"/>
      <c r="R4" s="6"/>
      <c r="S4" s="6"/>
      <c r="T4" s="6"/>
      <c r="U4" s="6"/>
      <c r="V4" s="6"/>
      <c r="W4" s="6"/>
    </row>
    <row r="5" spans="1:23" ht="18" x14ac:dyDescent="0.25">
      <c r="A5" s="8"/>
      <c r="B5" s="8"/>
      <c r="C5" s="8"/>
      <c r="D5" s="8"/>
      <c r="E5" s="8"/>
      <c r="F5" s="8"/>
      <c r="G5" s="8"/>
      <c r="H5" s="8"/>
      <c r="I5" s="8"/>
      <c r="J5" s="9"/>
      <c r="K5" s="9"/>
      <c r="L5" s="9"/>
      <c r="M5" s="9"/>
      <c r="N5" s="9"/>
      <c r="O5" s="9"/>
      <c r="P5" s="9"/>
      <c r="Q5" s="9"/>
      <c r="R5" s="9"/>
      <c r="S5" s="9"/>
      <c r="T5" s="9"/>
      <c r="U5" s="9"/>
      <c r="V5" s="9"/>
      <c r="W5" s="9"/>
    </row>
    <row r="6" spans="1:23" ht="30.75" x14ac:dyDescent="0.25">
      <c r="A6" s="10" t="s">
        <v>0</v>
      </c>
      <c r="B6" s="8"/>
      <c r="C6" s="1"/>
      <c r="D6" s="1"/>
      <c r="E6" s="1"/>
      <c r="F6" s="8"/>
      <c r="G6" s="8"/>
      <c r="H6" s="8"/>
      <c r="I6" s="8"/>
      <c r="J6" s="11"/>
      <c r="K6" s="11"/>
      <c r="L6" s="11"/>
      <c r="M6" s="11"/>
      <c r="N6" s="11"/>
      <c r="O6" s="11"/>
      <c r="P6" s="11"/>
      <c r="Q6" s="11"/>
      <c r="R6" s="11"/>
      <c r="S6" s="11"/>
      <c r="T6" s="11"/>
      <c r="U6" s="11"/>
      <c r="V6" s="11"/>
      <c r="W6" s="11"/>
    </row>
    <row r="7" spans="1:23" ht="18" x14ac:dyDescent="0.25">
      <c r="A7" s="12">
        <f>+[7]GENERAL!E2</f>
        <v>0</v>
      </c>
      <c r="B7" s="13"/>
      <c r="C7" s="13"/>
      <c r="D7" s="14"/>
      <c r="E7" s="1"/>
      <c r="F7" s="15" t="e">
        <f>SUM(R13:R87)</f>
        <v>#VALUE!</v>
      </c>
      <c r="G7" s="16" t="s">
        <v>1</v>
      </c>
      <c r="H7" s="8"/>
      <c r="I7" s="8"/>
      <c r="J7" s="11"/>
      <c r="K7" s="11"/>
      <c r="L7" s="11"/>
      <c r="M7" s="11"/>
      <c r="N7" s="11"/>
      <c r="O7" s="11"/>
      <c r="P7" s="11"/>
      <c r="Q7" s="11"/>
      <c r="R7" s="11"/>
      <c r="S7" s="11"/>
      <c r="T7" s="11"/>
      <c r="U7" s="11"/>
      <c r="V7" s="11"/>
      <c r="W7" s="11"/>
    </row>
    <row r="8" spans="1:23" ht="18" x14ac:dyDescent="0.25">
      <c r="A8" s="12"/>
      <c r="B8" s="13"/>
      <c r="C8" s="13"/>
      <c r="D8" s="14"/>
      <c r="E8" s="1"/>
      <c r="F8" s="1"/>
      <c r="G8" s="8"/>
      <c r="H8" s="8"/>
      <c r="I8" s="8"/>
      <c r="J8" s="11"/>
      <c r="K8" s="11"/>
      <c r="L8" s="11"/>
      <c r="M8" s="11"/>
      <c r="N8" s="11"/>
      <c r="O8" s="11"/>
      <c r="P8" s="11"/>
      <c r="Q8" s="11"/>
      <c r="R8" s="11"/>
      <c r="S8" s="11"/>
      <c r="T8" s="11"/>
      <c r="U8" s="11"/>
      <c r="V8" s="11"/>
      <c r="W8" s="11"/>
    </row>
    <row r="9" spans="1:23" x14ac:dyDescent="0.2">
      <c r="A9" s="2"/>
      <c r="B9" s="2"/>
      <c r="C9" s="2"/>
      <c r="D9" s="1"/>
      <c r="E9" s="1"/>
      <c r="F9" s="2"/>
      <c r="G9" s="2"/>
      <c r="H9" s="3"/>
      <c r="I9" s="1"/>
      <c r="J9" s="121"/>
      <c r="K9" s="1"/>
      <c r="L9" s="1"/>
      <c r="M9" s="4"/>
      <c r="N9" s="4"/>
      <c r="O9" s="3"/>
      <c r="P9" s="5"/>
      <c r="Q9" s="5"/>
      <c r="R9" s="1"/>
      <c r="S9" s="1"/>
      <c r="T9" s="1"/>
      <c r="U9" s="1"/>
      <c r="V9" s="1"/>
      <c r="W9" s="1"/>
    </row>
    <row r="10" spans="1:23" x14ac:dyDescent="0.2">
      <c r="A10" s="17" t="s">
        <v>2</v>
      </c>
      <c r="B10" s="17"/>
      <c r="C10" s="17"/>
      <c r="D10" s="17"/>
      <c r="E10" s="18" t="s">
        <v>3</v>
      </c>
      <c r="F10" s="18"/>
      <c r="G10" s="18"/>
      <c r="H10" s="18"/>
      <c r="I10" s="18"/>
      <c r="J10" s="18"/>
      <c r="K10" s="18"/>
      <c r="L10" s="18"/>
      <c r="M10" s="18"/>
      <c r="N10" s="18"/>
      <c r="O10" s="18"/>
      <c r="P10" s="18"/>
      <c r="Q10" s="18"/>
      <c r="R10" s="18"/>
      <c r="S10" s="18"/>
      <c r="T10" s="18"/>
      <c r="U10" s="18"/>
      <c r="V10" s="18"/>
      <c r="W10" s="1"/>
    </row>
    <row r="11" spans="1:23" x14ac:dyDescent="0.2">
      <c r="A11" s="17"/>
      <c r="B11" s="17"/>
      <c r="C11" s="17"/>
      <c r="D11" s="17"/>
      <c r="E11" s="18"/>
      <c r="F11" s="18"/>
      <c r="G11" s="18"/>
      <c r="H11" s="18"/>
      <c r="I11" s="18"/>
      <c r="J11" s="18"/>
      <c r="K11" s="18"/>
      <c r="L11" s="18"/>
      <c r="M11" s="18"/>
      <c r="N11" s="18"/>
      <c r="O11" s="18"/>
      <c r="P11" s="18"/>
      <c r="Q11" s="18"/>
      <c r="R11" s="18"/>
      <c r="S11" s="18"/>
      <c r="T11" s="18"/>
      <c r="U11" s="18"/>
      <c r="V11" s="18"/>
      <c r="W11" s="1"/>
    </row>
    <row r="12" spans="1:23" ht="120" x14ac:dyDescent="0.2">
      <c r="A12" s="19" t="s">
        <v>4</v>
      </c>
      <c r="B12" s="20" t="s">
        <v>5</v>
      </c>
      <c r="C12" s="21" t="s">
        <v>6</v>
      </c>
      <c r="D12" s="22" t="s">
        <v>7</v>
      </c>
      <c r="E12" s="22" t="s">
        <v>8</v>
      </c>
      <c r="F12" s="22" t="s">
        <v>9</v>
      </c>
      <c r="G12" s="22" t="s">
        <v>10</v>
      </c>
      <c r="H12" s="21" t="s">
        <v>11</v>
      </c>
      <c r="I12" s="22" t="s">
        <v>12</v>
      </c>
      <c r="J12" s="22" t="s">
        <v>13</v>
      </c>
      <c r="K12" s="22" t="s">
        <v>14</v>
      </c>
      <c r="L12" s="22" t="s">
        <v>15</v>
      </c>
      <c r="M12" s="23" t="s">
        <v>16</v>
      </c>
      <c r="N12" s="24" t="s">
        <v>17</v>
      </c>
      <c r="O12" s="25" t="s">
        <v>18</v>
      </c>
      <c r="P12" s="25" t="s">
        <v>19</v>
      </c>
      <c r="Q12" s="25" t="s">
        <v>20</v>
      </c>
      <c r="R12" s="25" t="s">
        <v>21</v>
      </c>
      <c r="S12" s="25" t="s">
        <v>22</v>
      </c>
      <c r="T12" s="26" t="s">
        <v>23</v>
      </c>
      <c r="U12" s="26"/>
      <c r="V12" s="27" t="s">
        <v>24</v>
      </c>
      <c r="W12" s="27" t="s">
        <v>25</v>
      </c>
    </row>
    <row r="13" spans="1:23" ht="89.25" x14ac:dyDescent="0.2">
      <c r="A13" s="30"/>
      <c r="B13" s="31"/>
      <c r="C13" s="31"/>
      <c r="D13" s="31"/>
      <c r="E13" s="32" t="s">
        <v>138</v>
      </c>
      <c r="F13" s="33" t="s">
        <v>139</v>
      </c>
      <c r="G13" s="33" t="s">
        <v>140</v>
      </c>
      <c r="H13" s="34">
        <v>1</v>
      </c>
      <c r="I13" s="33" t="s">
        <v>141</v>
      </c>
      <c r="J13" s="32">
        <v>14</v>
      </c>
      <c r="K13" s="33" t="s">
        <v>142</v>
      </c>
      <c r="L13" s="35" t="s">
        <v>31</v>
      </c>
      <c r="M13" s="36" t="s">
        <v>143</v>
      </c>
      <c r="N13" s="36" t="s">
        <v>33</v>
      </c>
      <c r="O13" s="37">
        <v>10</v>
      </c>
      <c r="P13" s="38">
        <v>6000</v>
      </c>
      <c r="Q13" s="38">
        <f>+P13*O13</f>
        <v>60000</v>
      </c>
      <c r="R13" s="39">
        <f>SUM(Q13:Q17)</f>
        <v>132000</v>
      </c>
      <c r="S13" s="39">
        <f>+R13</f>
        <v>132000</v>
      </c>
      <c r="T13" s="70"/>
      <c r="U13" s="40" t="s">
        <v>144</v>
      </c>
      <c r="V13" s="41" t="s">
        <v>116</v>
      </c>
      <c r="W13" s="41" t="s">
        <v>51</v>
      </c>
    </row>
    <row r="14" spans="1:23" ht="12.75" x14ac:dyDescent="0.2">
      <c r="A14" s="42"/>
      <c r="B14" s="43"/>
      <c r="C14" s="43"/>
      <c r="D14" s="43"/>
      <c r="E14" s="44"/>
      <c r="F14" s="45"/>
      <c r="G14" s="45"/>
      <c r="H14" s="46"/>
      <c r="I14" s="45"/>
      <c r="J14" s="44"/>
      <c r="K14" s="45"/>
      <c r="L14" s="47"/>
      <c r="M14" s="48"/>
      <c r="N14" s="48"/>
      <c r="O14" s="49">
        <v>6</v>
      </c>
      <c r="P14" s="50">
        <v>12000</v>
      </c>
      <c r="Q14" s="50">
        <f>+P14*O14</f>
        <v>72000</v>
      </c>
      <c r="R14" s="51"/>
      <c r="S14" s="51"/>
      <c r="T14" s="71"/>
      <c r="U14" s="52"/>
      <c r="V14" s="41" t="s">
        <v>116</v>
      </c>
      <c r="W14" s="41" t="s">
        <v>51</v>
      </c>
    </row>
    <row r="15" spans="1:23" ht="12.75" x14ac:dyDescent="0.2">
      <c r="A15" s="42"/>
      <c r="B15" s="43"/>
      <c r="C15" s="43"/>
      <c r="D15" s="43"/>
      <c r="E15" s="44"/>
      <c r="F15" s="45"/>
      <c r="G15" s="45"/>
      <c r="H15" s="46"/>
      <c r="I15" s="45"/>
      <c r="J15" s="44"/>
      <c r="K15" s="45"/>
      <c r="L15" s="47"/>
      <c r="M15" s="48"/>
      <c r="N15" s="48"/>
      <c r="O15" s="49"/>
      <c r="P15" s="50"/>
      <c r="Q15" s="50"/>
      <c r="R15" s="51"/>
      <c r="S15" s="51"/>
      <c r="T15" s="71"/>
      <c r="U15" s="52"/>
      <c r="V15" s="53"/>
      <c r="W15" s="53"/>
    </row>
    <row r="16" spans="1:23" ht="12.75" x14ac:dyDescent="0.2">
      <c r="A16" s="42"/>
      <c r="B16" s="43"/>
      <c r="C16" s="43"/>
      <c r="D16" s="43"/>
      <c r="E16" s="44"/>
      <c r="F16" s="45"/>
      <c r="G16" s="45"/>
      <c r="H16" s="46"/>
      <c r="I16" s="45"/>
      <c r="J16" s="44"/>
      <c r="K16" s="45"/>
      <c r="L16" s="47"/>
      <c r="M16" s="48"/>
      <c r="N16" s="48"/>
      <c r="O16" s="49"/>
      <c r="P16" s="50"/>
      <c r="Q16" s="50"/>
      <c r="R16" s="51"/>
      <c r="S16" s="51"/>
      <c r="T16" s="71"/>
      <c r="U16" s="52"/>
      <c r="V16" s="53"/>
      <c r="W16" s="53"/>
    </row>
    <row r="17" spans="1:23" ht="12.75" x14ac:dyDescent="0.2">
      <c r="A17" s="54"/>
      <c r="B17" s="55"/>
      <c r="C17" s="55"/>
      <c r="D17" s="55"/>
      <c r="E17" s="56"/>
      <c r="F17" s="57"/>
      <c r="G17" s="57"/>
      <c r="H17" s="58"/>
      <c r="I17" s="57"/>
      <c r="J17" s="56"/>
      <c r="K17" s="57"/>
      <c r="L17" s="59"/>
      <c r="M17" s="60"/>
      <c r="N17" s="48"/>
      <c r="O17" s="61"/>
      <c r="P17" s="62"/>
      <c r="Q17" s="62"/>
      <c r="R17" s="63"/>
      <c r="S17" s="63"/>
      <c r="T17" s="72"/>
      <c r="U17" s="64"/>
      <c r="V17" s="65"/>
      <c r="W17" s="65"/>
    </row>
    <row r="18" spans="1:23" ht="89.25" x14ac:dyDescent="0.2">
      <c r="A18" s="30"/>
      <c r="B18" s="31"/>
      <c r="C18" s="31"/>
      <c r="D18" s="31"/>
      <c r="E18" s="32" t="s">
        <v>138</v>
      </c>
      <c r="F18" s="33" t="s">
        <v>145</v>
      </c>
      <c r="G18" s="33" t="s">
        <v>146</v>
      </c>
      <c r="H18" s="34">
        <v>1</v>
      </c>
      <c r="I18" s="33" t="s">
        <v>147</v>
      </c>
      <c r="J18" s="32">
        <v>12</v>
      </c>
      <c r="K18" s="33" t="s">
        <v>142</v>
      </c>
      <c r="L18" s="35" t="s">
        <v>43</v>
      </c>
      <c r="M18" s="36" t="s">
        <v>47</v>
      </c>
      <c r="N18" s="106" t="s">
        <v>48</v>
      </c>
      <c r="O18" s="107">
        <v>2</v>
      </c>
      <c r="P18" s="108" t="str">
        <f>+'[7]REQUISICION DE PERSONAL '!AF27</f>
        <v>TOTAL POR CANTIDAD DE MESES DE TRABAJO</v>
      </c>
      <c r="Q18" s="108" t="e">
        <f>+P18*O18</f>
        <v>#VALUE!</v>
      </c>
      <c r="R18" s="39" t="e">
        <f>SUM(Q18:Q22)</f>
        <v>#VALUE!</v>
      </c>
      <c r="S18" s="39" t="e">
        <f>+R18</f>
        <v>#VALUE!</v>
      </c>
      <c r="T18" s="70" t="s">
        <v>148</v>
      </c>
      <c r="U18" s="40" t="s">
        <v>149</v>
      </c>
      <c r="V18" s="41"/>
      <c r="W18" s="41"/>
    </row>
    <row r="19" spans="1:23" ht="89.25" x14ac:dyDescent="0.2">
      <c r="A19" s="42"/>
      <c r="B19" s="43"/>
      <c r="C19" s="43"/>
      <c r="D19" s="43"/>
      <c r="E19" s="44"/>
      <c r="F19" s="45"/>
      <c r="G19" s="45"/>
      <c r="H19" s="46"/>
      <c r="I19" s="45"/>
      <c r="J19" s="44"/>
      <c r="K19" s="45"/>
      <c r="L19" s="47" t="s">
        <v>31</v>
      </c>
      <c r="M19" s="48" t="s">
        <v>150</v>
      </c>
      <c r="N19" s="109" t="s">
        <v>33</v>
      </c>
      <c r="O19" s="110">
        <v>1</v>
      </c>
      <c r="P19" s="111">
        <f>+SUM('[7]PACC POA I.2'!V9:V332)</f>
        <v>0</v>
      </c>
      <c r="Q19" s="111">
        <f>+P19*O19</f>
        <v>0</v>
      </c>
      <c r="R19" s="51"/>
      <c r="S19" s="51"/>
      <c r="T19" s="71"/>
      <c r="U19" s="52"/>
      <c r="V19" s="53"/>
      <c r="W19" s="53"/>
    </row>
    <row r="20" spans="1:23" ht="114.75" x14ac:dyDescent="0.2">
      <c r="A20" s="42"/>
      <c r="B20" s="43"/>
      <c r="C20" s="43"/>
      <c r="D20" s="43"/>
      <c r="E20" s="44"/>
      <c r="F20" s="45"/>
      <c r="G20" s="45"/>
      <c r="H20" s="46"/>
      <c r="I20" s="45"/>
      <c r="J20" s="44"/>
      <c r="K20" s="45"/>
      <c r="L20" s="47" t="s">
        <v>78</v>
      </c>
      <c r="M20" s="48" t="s">
        <v>79</v>
      </c>
      <c r="N20" s="48" t="s">
        <v>33</v>
      </c>
      <c r="O20" s="49"/>
      <c r="P20" s="50"/>
      <c r="Q20" s="50"/>
      <c r="R20" s="51"/>
      <c r="S20" s="51"/>
      <c r="T20" s="71"/>
      <c r="U20" s="52"/>
      <c r="V20" s="53"/>
      <c r="W20" s="53"/>
    </row>
    <row r="21" spans="1:23" ht="89.25" x14ac:dyDescent="0.2">
      <c r="A21" s="42"/>
      <c r="B21" s="43"/>
      <c r="C21" s="43"/>
      <c r="D21" s="43"/>
      <c r="E21" s="44"/>
      <c r="F21" s="45"/>
      <c r="G21" s="45"/>
      <c r="H21" s="46"/>
      <c r="I21" s="45"/>
      <c r="J21" s="44"/>
      <c r="K21" s="45"/>
      <c r="L21" s="35" t="s">
        <v>43</v>
      </c>
      <c r="M21" s="36" t="s">
        <v>47</v>
      </c>
      <c r="N21" s="106" t="s">
        <v>48</v>
      </c>
      <c r="O21" s="110">
        <v>1</v>
      </c>
      <c r="P21" s="111">
        <f>+'[7]REQUISICION DE PERSONAL '!AF29</f>
        <v>1336.32</v>
      </c>
      <c r="Q21" s="111">
        <f>+P21*O21</f>
        <v>1336.32</v>
      </c>
      <c r="R21" s="51"/>
      <c r="S21" s="51"/>
      <c r="T21" s="71"/>
      <c r="U21" s="52"/>
      <c r="V21" s="53"/>
      <c r="W21" s="53"/>
    </row>
    <row r="22" spans="1:23" ht="12.75" x14ac:dyDescent="0.2">
      <c r="A22" s="54"/>
      <c r="B22" s="55"/>
      <c r="C22" s="55"/>
      <c r="D22" s="55"/>
      <c r="E22" s="56"/>
      <c r="F22" s="57"/>
      <c r="G22" s="57"/>
      <c r="H22" s="58"/>
      <c r="I22" s="57"/>
      <c r="J22" s="56"/>
      <c r="K22" s="57"/>
      <c r="L22" s="59"/>
      <c r="M22" s="60"/>
      <c r="N22" s="60"/>
      <c r="O22" s="61"/>
      <c r="P22" s="62"/>
      <c r="Q22" s="62"/>
      <c r="R22" s="63"/>
      <c r="S22" s="63"/>
      <c r="T22" s="72"/>
      <c r="U22" s="64"/>
      <c r="V22" s="65"/>
      <c r="W22" s="65"/>
    </row>
    <row r="23" spans="1:23" ht="89.25" x14ac:dyDescent="0.2">
      <c r="A23" s="30"/>
      <c r="B23" s="31"/>
      <c r="C23" s="31"/>
      <c r="D23" s="31"/>
      <c r="E23" s="32" t="s">
        <v>138</v>
      </c>
      <c r="F23" s="33" t="s">
        <v>151</v>
      </c>
      <c r="G23" s="33" t="s">
        <v>152</v>
      </c>
      <c r="H23" s="34">
        <v>1</v>
      </c>
      <c r="I23" s="33" t="s">
        <v>153</v>
      </c>
      <c r="J23" s="32">
        <v>14</v>
      </c>
      <c r="K23" s="33" t="s">
        <v>154</v>
      </c>
      <c r="L23" s="35" t="s">
        <v>31</v>
      </c>
      <c r="M23" s="36" t="s">
        <v>155</v>
      </c>
      <c r="N23" s="36" t="s">
        <v>33</v>
      </c>
      <c r="O23" s="37">
        <v>1</v>
      </c>
      <c r="P23" s="38">
        <f>+SUM('[7]PACC POA I.3'!V9:V332)</f>
        <v>0</v>
      </c>
      <c r="Q23" s="38">
        <f>+P23*O23</f>
        <v>0</v>
      </c>
      <c r="R23" s="39">
        <f>SUM(Q23:Q27)</f>
        <v>0</v>
      </c>
      <c r="S23" s="39">
        <f>+R23</f>
        <v>0</v>
      </c>
      <c r="T23" s="70"/>
      <c r="U23" s="118"/>
      <c r="V23" s="41"/>
      <c r="W23" s="41"/>
    </row>
    <row r="24" spans="1:23" ht="12.75" x14ac:dyDescent="0.2">
      <c r="A24" s="42"/>
      <c r="B24" s="43"/>
      <c r="C24" s="43"/>
      <c r="D24" s="43"/>
      <c r="E24" s="44"/>
      <c r="F24" s="45"/>
      <c r="G24" s="45"/>
      <c r="H24" s="122"/>
      <c r="I24" s="45"/>
      <c r="J24" s="44"/>
      <c r="K24" s="45"/>
      <c r="L24" s="47"/>
      <c r="M24" s="48"/>
      <c r="N24" s="48"/>
      <c r="O24" s="49"/>
      <c r="P24" s="50"/>
      <c r="Q24" s="50"/>
      <c r="R24" s="51"/>
      <c r="S24" s="51"/>
      <c r="T24" s="71"/>
      <c r="U24" s="119"/>
      <c r="V24" s="53"/>
      <c r="W24" s="53"/>
    </row>
    <row r="25" spans="1:23" ht="12.75" x14ac:dyDescent="0.2">
      <c r="A25" s="42"/>
      <c r="B25" s="43"/>
      <c r="C25" s="43"/>
      <c r="D25" s="43"/>
      <c r="E25" s="44"/>
      <c r="F25" s="45"/>
      <c r="G25" s="45"/>
      <c r="H25" s="122"/>
      <c r="I25" s="45"/>
      <c r="J25" s="44"/>
      <c r="K25" s="45"/>
      <c r="L25" s="47"/>
      <c r="M25" s="48"/>
      <c r="N25" s="48"/>
      <c r="O25" s="49"/>
      <c r="P25" s="50"/>
      <c r="Q25" s="50"/>
      <c r="R25" s="51"/>
      <c r="S25" s="51"/>
      <c r="T25" s="71"/>
      <c r="U25" s="119"/>
      <c r="V25" s="53"/>
      <c r="W25" s="53"/>
    </row>
    <row r="26" spans="1:23" ht="12.75" x14ac:dyDescent="0.2">
      <c r="A26" s="42"/>
      <c r="B26" s="43"/>
      <c r="C26" s="43"/>
      <c r="D26" s="43"/>
      <c r="E26" s="44"/>
      <c r="F26" s="45"/>
      <c r="G26" s="45"/>
      <c r="H26" s="122"/>
      <c r="I26" s="45"/>
      <c r="J26" s="44"/>
      <c r="K26" s="45"/>
      <c r="L26" s="47"/>
      <c r="M26" s="48"/>
      <c r="N26" s="48"/>
      <c r="O26" s="49"/>
      <c r="P26" s="50"/>
      <c r="Q26" s="50"/>
      <c r="R26" s="51"/>
      <c r="S26" s="51"/>
      <c r="T26" s="71"/>
      <c r="U26" s="119"/>
      <c r="V26" s="53"/>
      <c r="W26" s="53"/>
    </row>
    <row r="27" spans="1:23" ht="12.75" x14ac:dyDescent="0.2">
      <c r="A27" s="54"/>
      <c r="B27" s="55"/>
      <c r="C27" s="55"/>
      <c r="D27" s="55"/>
      <c r="E27" s="56"/>
      <c r="F27" s="57"/>
      <c r="G27" s="57"/>
      <c r="H27" s="123"/>
      <c r="I27" s="57"/>
      <c r="J27" s="56"/>
      <c r="K27" s="57"/>
      <c r="L27" s="59"/>
      <c r="M27" s="60"/>
      <c r="N27" s="60"/>
      <c r="O27" s="61"/>
      <c r="P27" s="62"/>
      <c r="Q27" s="62"/>
      <c r="R27" s="63"/>
      <c r="S27" s="63"/>
      <c r="T27" s="72"/>
      <c r="U27" s="120"/>
      <c r="V27" s="65"/>
      <c r="W27" s="65"/>
    </row>
    <row r="28" spans="1:23" ht="89.25" x14ac:dyDescent="0.2">
      <c r="A28" s="30"/>
      <c r="B28" s="31"/>
      <c r="C28" s="31"/>
      <c r="D28" s="31"/>
      <c r="E28" s="32" t="s">
        <v>138</v>
      </c>
      <c r="F28" s="33" t="s">
        <v>156</v>
      </c>
      <c r="G28" s="33" t="s">
        <v>156</v>
      </c>
      <c r="H28" s="34">
        <v>1</v>
      </c>
      <c r="I28" s="33" t="s">
        <v>156</v>
      </c>
      <c r="J28" s="32">
        <v>13</v>
      </c>
      <c r="K28" s="33" t="s">
        <v>142</v>
      </c>
      <c r="L28" s="35" t="s">
        <v>43</v>
      </c>
      <c r="M28" s="36" t="s">
        <v>47</v>
      </c>
      <c r="N28" s="36" t="s">
        <v>48</v>
      </c>
      <c r="O28" s="107">
        <v>1</v>
      </c>
      <c r="P28" s="108">
        <v>849358.70395939087</v>
      </c>
      <c r="Q28" s="108">
        <f>+P28*O28</f>
        <v>849358.70395939087</v>
      </c>
      <c r="R28" s="39">
        <f>SUM(Q28:Q32)</f>
        <v>2349358.703959391</v>
      </c>
      <c r="S28" s="39">
        <f>+R28</f>
        <v>2349358.703959391</v>
      </c>
      <c r="T28" s="70"/>
      <c r="U28" s="118"/>
      <c r="V28" s="41"/>
      <c r="W28" s="41"/>
    </row>
    <row r="29" spans="1:23" ht="89.25" x14ac:dyDescent="0.2">
      <c r="A29" s="42"/>
      <c r="B29" s="43"/>
      <c r="C29" s="43"/>
      <c r="D29" s="43"/>
      <c r="E29" s="44"/>
      <c r="F29" s="45"/>
      <c r="G29" s="45"/>
      <c r="H29" s="46"/>
      <c r="I29" s="45"/>
      <c r="J29" s="44"/>
      <c r="K29" s="45"/>
      <c r="L29" s="47" t="s">
        <v>31</v>
      </c>
      <c r="M29" s="48" t="s">
        <v>143</v>
      </c>
      <c r="N29" s="48" t="s">
        <v>33</v>
      </c>
      <c r="O29" s="49">
        <v>3</v>
      </c>
      <c r="P29" s="50">
        <v>500000</v>
      </c>
      <c r="Q29" s="50">
        <f>+P29*O29</f>
        <v>1500000</v>
      </c>
      <c r="R29" s="51"/>
      <c r="S29" s="51"/>
      <c r="T29" s="71"/>
      <c r="U29" s="119"/>
      <c r="V29" s="53"/>
      <c r="W29" s="53"/>
    </row>
    <row r="30" spans="1:23" ht="12.75" x14ac:dyDescent="0.2">
      <c r="A30" s="42"/>
      <c r="B30" s="43"/>
      <c r="C30" s="43"/>
      <c r="D30" s="43"/>
      <c r="E30" s="44"/>
      <c r="F30" s="45"/>
      <c r="G30" s="45"/>
      <c r="H30" s="46"/>
      <c r="I30" s="45"/>
      <c r="J30" s="44"/>
      <c r="K30" s="45"/>
      <c r="L30" s="47"/>
      <c r="M30" s="48"/>
      <c r="N30" s="48"/>
      <c r="O30" s="49"/>
      <c r="P30" s="50"/>
      <c r="Q30" s="50"/>
      <c r="R30" s="51"/>
      <c r="S30" s="51"/>
      <c r="T30" s="71"/>
      <c r="U30" s="119"/>
      <c r="V30" s="53"/>
      <c r="W30" s="53"/>
    </row>
    <row r="31" spans="1:23" ht="12.75" x14ac:dyDescent="0.2">
      <c r="A31" s="42"/>
      <c r="B31" s="43"/>
      <c r="C31" s="43"/>
      <c r="D31" s="43"/>
      <c r="E31" s="44"/>
      <c r="F31" s="45"/>
      <c r="G31" s="45"/>
      <c r="H31" s="46"/>
      <c r="I31" s="45"/>
      <c r="J31" s="44"/>
      <c r="K31" s="45"/>
      <c r="L31" s="47"/>
      <c r="M31" s="48"/>
      <c r="N31" s="48"/>
      <c r="O31" s="49"/>
      <c r="P31" s="50"/>
      <c r="Q31" s="50"/>
      <c r="R31" s="51"/>
      <c r="S31" s="51"/>
      <c r="T31" s="71"/>
      <c r="U31" s="119"/>
      <c r="V31" s="53"/>
      <c r="W31" s="53"/>
    </row>
    <row r="32" spans="1:23" ht="12.75" x14ac:dyDescent="0.2">
      <c r="A32" s="54"/>
      <c r="B32" s="55"/>
      <c r="C32" s="55"/>
      <c r="D32" s="55"/>
      <c r="E32" s="56"/>
      <c r="F32" s="57"/>
      <c r="G32" s="57"/>
      <c r="H32" s="58"/>
      <c r="I32" s="57"/>
      <c r="J32" s="56"/>
      <c r="K32" s="57"/>
      <c r="L32" s="59"/>
      <c r="M32" s="60"/>
      <c r="N32" s="60"/>
      <c r="O32" s="61"/>
      <c r="P32" s="62"/>
      <c r="Q32" s="62"/>
      <c r="R32" s="63"/>
      <c r="S32" s="63"/>
      <c r="T32" s="72"/>
      <c r="U32" s="120"/>
      <c r="V32" s="65"/>
      <c r="W32" s="65"/>
    </row>
    <row r="33" spans="1:23" ht="89.25" x14ac:dyDescent="0.2">
      <c r="A33" s="30"/>
      <c r="B33" s="31"/>
      <c r="C33" s="31"/>
      <c r="D33" s="31"/>
      <c r="E33" s="32" t="s">
        <v>138</v>
      </c>
      <c r="F33" s="33" t="s">
        <v>157</v>
      </c>
      <c r="G33" s="33" t="s">
        <v>158</v>
      </c>
      <c r="H33" s="66">
        <v>100</v>
      </c>
      <c r="I33" s="33" t="s">
        <v>159</v>
      </c>
      <c r="J33" s="32">
        <v>1</v>
      </c>
      <c r="K33" s="33" t="s">
        <v>154</v>
      </c>
      <c r="L33" s="35" t="s">
        <v>43</v>
      </c>
      <c r="M33" s="36" t="s">
        <v>47</v>
      </c>
      <c r="N33" s="106" t="s">
        <v>48</v>
      </c>
      <c r="O33" s="107">
        <v>1</v>
      </c>
      <c r="P33" s="108">
        <v>1081410.1559483155</v>
      </c>
      <c r="Q33" s="108">
        <f>+P33*O33</f>
        <v>1081410.1559483155</v>
      </c>
      <c r="R33" s="39">
        <f>SUM(Q33:Q37)</f>
        <v>1545405.6199261651</v>
      </c>
      <c r="S33" s="39">
        <f>+R33</f>
        <v>1545405.6199261651</v>
      </c>
      <c r="T33" s="124"/>
      <c r="U33" s="125"/>
      <c r="V33" s="41"/>
      <c r="W33" s="41"/>
    </row>
    <row r="34" spans="1:23" ht="89.25" x14ac:dyDescent="0.2">
      <c r="A34" s="42"/>
      <c r="B34" s="43"/>
      <c r="C34" s="43"/>
      <c r="D34" s="43"/>
      <c r="E34" s="44"/>
      <c r="F34" s="45"/>
      <c r="G34" s="45"/>
      <c r="H34" s="46"/>
      <c r="I34" s="45"/>
      <c r="J34" s="44"/>
      <c r="K34" s="45"/>
      <c r="L34" s="47" t="s">
        <v>43</v>
      </c>
      <c r="M34" s="48" t="s">
        <v>32</v>
      </c>
      <c r="N34" s="109" t="s">
        <v>48</v>
      </c>
      <c r="O34" s="110">
        <v>1</v>
      </c>
      <c r="P34" s="111">
        <v>463987.46397784952</v>
      </c>
      <c r="Q34" s="111">
        <f>+P34*O34</f>
        <v>463987.46397784952</v>
      </c>
      <c r="R34" s="51"/>
      <c r="S34" s="51"/>
      <c r="T34" s="126"/>
      <c r="U34" s="127"/>
      <c r="V34" s="53"/>
      <c r="W34" s="53"/>
    </row>
    <row r="35" spans="1:23" ht="89.25" x14ac:dyDescent="0.2">
      <c r="A35" s="42"/>
      <c r="B35" s="43"/>
      <c r="C35" s="43"/>
      <c r="D35" s="43"/>
      <c r="E35" s="44"/>
      <c r="F35" s="45"/>
      <c r="G35" s="45"/>
      <c r="H35" s="46"/>
      <c r="I35" s="45"/>
      <c r="J35" s="44"/>
      <c r="K35" s="45"/>
      <c r="L35" s="47" t="s">
        <v>31</v>
      </c>
      <c r="M35" s="48" t="s">
        <v>143</v>
      </c>
      <c r="N35" s="48" t="s">
        <v>33</v>
      </c>
      <c r="O35" s="49">
        <v>1</v>
      </c>
      <c r="P35" s="50">
        <f>+'[7]PACC POA I.5'!V334</f>
        <v>0</v>
      </c>
      <c r="Q35" s="50">
        <f>+P35*O35</f>
        <v>0</v>
      </c>
      <c r="R35" s="51"/>
      <c r="S35" s="51"/>
      <c r="T35" s="126"/>
      <c r="U35" s="127"/>
      <c r="V35" s="53"/>
      <c r="W35" s="53"/>
    </row>
    <row r="36" spans="1:23" ht="89.25" x14ac:dyDescent="0.2">
      <c r="A36" s="42"/>
      <c r="B36" s="43"/>
      <c r="C36" s="43"/>
      <c r="D36" s="43"/>
      <c r="E36" s="44"/>
      <c r="F36" s="45"/>
      <c r="G36" s="45"/>
      <c r="H36" s="46"/>
      <c r="I36" s="45"/>
      <c r="J36" s="44"/>
      <c r="K36" s="45"/>
      <c r="L36" s="47" t="s">
        <v>31</v>
      </c>
      <c r="M36" s="48" t="s">
        <v>143</v>
      </c>
      <c r="N36" s="48" t="s">
        <v>33</v>
      </c>
      <c r="O36" s="49">
        <v>1</v>
      </c>
      <c r="P36" s="50">
        <f>+SUM('[7]PACC POA I.5'!V335:V339)</f>
        <v>8</v>
      </c>
      <c r="Q36" s="50">
        <f>+P36*O36</f>
        <v>8</v>
      </c>
      <c r="R36" s="51"/>
      <c r="S36" s="51"/>
      <c r="T36" s="126"/>
      <c r="U36" s="127"/>
      <c r="V36" s="53"/>
      <c r="W36" s="53"/>
    </row>
    <row r="37" spans="1:23" ht="15" x14ac:dyDescent="0.2">
      <c r="A37" s="54"/>
      <c r="B37" s="55"/>
      <c r="C37" s="55"/>
      <c r="D37" s="55"/>
      <c r="E37" s="56"/>
      <c r="F37" s="57"/>
      <c r="G37" s="57"/>
      <c r="H37" s="58"/>
      <c r="I37" s="57"/>
      <c r="J37" s="56"/>
      <c r="K37" s="57"/>
      <c r="L37" s="59"/>
      <c r="M37" s="60"/>
      <c r="N37" s="60"/>
      <c r="O37" s="61"/>
      <c r="P37" s="62"/>
      <c r="Q37" s="62"/>
      <c r="R37" s="63"/>
      <c r="S37" s="63"/>
      <c r="T37" s="128"/>
      <c r="U37" s="129"/>
      <c r="V37" s="65"/>
      <c r="W37" s="65"/>
    </row>
    <row r="38" spans="1:23" ht="89.25" x14ac:dyDescent="0.2">
      <c r="A38" s="30"/>
      <c r="B38" s="31"/>
      <c r="C38" s="31"/>
      <c r="D38" s="31"/>
      <c r="E38" s="32" t="s">
        <v>138</v>
      </c>
      <c r="F38" s="33" t="s">
        <v>160</v>
      </c>
      <c r="G38" s="33" t="s">
        <v>161</v>
      </c>
      <c r="H38" s="66">
        <v>100</v>
      </c>
      <c r="I38" s="33" t="s">
        <v>162</v>
      </c>
      <c r="J38" s="32">
        <v>5</v>
      </c>
      <c r="K38" s="33" t="s">
        <v>163</v>
      </c>
      <c r="L38" s="47" t="s">
        <v>31</v>
      </c>
      <c r="M38" s="48" t="s">
        <v>150</v>
      </c>
      <c r="N38" s="48" t="s">
        <v>33</v>
      </c>
      <c r="O38" s="37">
        <v>1</v>
      </c>
      <c r="P38" s="38">
        <f>+SUM('[7]PACC POA I.6'!V9:V361)</f>
        <v>1115</v>
      </c>
      <c r="Q38" s="38">
        <f>+P38*O38</f>
        <v>1115</v>
      </c>
      <c r="R38" s="76">
        <f>SUM(Q38:Q42)</f>
        <v>3485698.0998338722</v>
      </c>
      <c r="S38" s="76">
        <f>+R38</f>
        <v>3485698.0998338722</v>
      </c>
      <c r="T38" s="70" t="s">
        <v>164</v>
      </c>
      <c r="U38" s="118"/>
      <c r="V38" s="41"/>
      <c r="W38" s="41"/>
    </row>
    <row r="39" spans="1:23" ht="89.25" x14ac:dyDescent="0.2">
      <c r="A39" s="42"/>
      <c r="B39" s="43"/>
      <c r="C39" s="43"/>
      <c r="D39" s="43"/>
      <c r="E39" s="44"/>
      <c r="F39" s="45"/>
      <c r="G39" s="45"/>
      <c r="H39" s="46"/>
      <c r="I39" s="45"/>
      <c r="J39" s="44"/>
      <c r="K39" s="45"/>
      <c r="L39" s="47" t="s">
        <v>43</v>
      </c>
      <c r="M39" s="48" t="s">
        <v>47</v>
      </c>
      <c r="N39" s="109" t="s">
        <v>48</v>
      </c>
      <c r="O39" s="110">
        <v>1</v>
      </c>
      <c r="P39" s="111">
        <v>3484583.0998338722</v>
      </c>
      <c r="Q39" s="111">
        <f>+P39*O39</f>
        <v>3484583.0998338722</v>
      </c>
      <c r="R39" s="77"/>
      <c r="S39" s="77"/>
      <c r="T39" s="71"/>
      <c r="U39" s="119"/>
      <c r="V39" s="53"/>
      <c r="W39" s="53"/>
    </row>
    <row r="40" spans="1:23" ht="12.75" x14ac:dyDescent="0.2">
      <c r="A40" s="42"/>
      <c r="B40" s="43"/>
      <c r="C40" s="43"/>
      <c r="D40" s="43"/>
      <c r="E40" s="44"/>
      <c r="F40" s="45"/>
      <c r="G40" s="45"/>
      <c r="H40" s="46"/>
      <c r="I40" s="45"/>
      <c r="J40" s="44"/>
      <c r="K40" s="45"/>
      <c r="L40" s="47"/>
      <c r="M40" s="48"/>
      <c r="N40" s="48"/>
      <c r="O40" s="49"/>
      <c r="P40" s="50"/>
      <c r="Q40" s="50"/>
      <c r="R40" s="77"/>
      <c r="S40" s="77"/>
      <c r="T40" s="71"/>
      <c r="U40" s="119"/>
      <c r="V40" s="53"/>
      <c r="W40" s="53"/>
    </row>
    <row r="41" spans="1:23" ht="12.75" x14ac:dyDescent="0.2">
      <c r="A41" s="42"/>
      <c r="B41" s="43"/>
      <c r="C41" s="43"/>
      <c r="D41" s="43"/>
      <c r="E41" s="44"/>
      <c r="F41" s="45"/>
      <c r="G41" s="45"/>
      <c r="H41" s="46"/>
      <c r="I41" s="45"/>
      <c r="J41" s="44"/>
      <c r="K41" s="45"/>
      <c r="L41" s="47"/>
      <c r="M41" s="48"/>
      <c r="N41" s="48"/>
      <c r="O41" s="49"/>
      <c r="P41" s="50"/>
      <c r="Q41" s="50"/>
      <c r="R41" s="77"/>
      <c r="S41" s="77"/>
      <c r="T41" s="71"/>
      <c r="U41" s="119"/>
      <c r="V41" s="53"/>
      <c r="W41" s="53"/>
    </row>
    <row r="42" spans="1:23" ht="12.75" x14ac:dyDescent="0.2">
      <c r="A42" s="54"/>
      <c r="B42" s="55"/>
      <c r="C42" s="55"/>
      <c r="D42" s="55"/>
      <c r="E42" s="56"/>
      <c r="F42" s="57"/>
      <c r="G42" s="57"/>
      <c r="H42" s="58"/>
      <c r="I42" s="57"/>
      <c r="J42" s="56"/>
      <c r="K42" s="57"/>
      <c r="L42" s="59"/>
      <c r="M42" s="60"/>
      <c r="N42" s="60"/>
      <c r="O42" s="61"/>
      <c r="P42" s="62"/>
      <c r="Q42" s="62"/>
      <c r="R42" s="78"/>
      <c r="S42" s="78"/>
      <c r="T42" s="72"/>
      <c r="U42" s="120"/>
      <c r="V42" s="65"/>
      <c r="W42" s="65"/>
    </row>
    <row r="43" spans="1:23" ht="89.25" x14ac:dyDescent="0.2">
      <c r="A43" s="30"/>
      <c r="B43" s="31"/>
      <c r="C43" s="31"/>
      <c r="D43" s="31"/>
      <c r="E43" s="32" t="s">
        <v>138</v>
      </c>
      <c r="F43" s="33" t="s">
        <v>165</v>
      </c>
      <c r="G43" s="33" t="s">
        <v>166</v>
      </c>
      <c r="H43" s="66">
        <v>100</v>
      </c>
      <c r="I43" s="33" t="s">
        <v>167</v>
      </c>
      <c r="J43" s="32">
        <v>3</v>
      </c>
      <c r="K43" s="33" t="s">
        <v>142</v>
      </c>
      <c r="L43" s="35" t="s">
        <v>31</v>
      </c>
      <c r="M43" s="36" t="s">
        <v>32</v>
      </c>
      <c r="N43" s="36" t="s">
        <v>33</v>
      </c>
      <c r="O43" s="37">
        <v>1</v>
      </c>
      <c r="P43" s="38">
        <f>+'[7]PACC POA I.3'!V334</f>
        <v>0</v>
      </c>
      <c r="Q43" s="38">
        <f>+P43*O43</f>
        <v>0</v>
      </c>
      <c r="R43" s="76">
        <f>SUM(Q43:Q47)</f>
        <v>0</v>
      </c>
      <c r="S43" s="76">
        <f>+R43</f>
        <v>0</v>
      </c>
      <c r="T43" s="70" t="s">
        <v>168</v>
      </c>
      <c r="U43" s="118"/>
      <c r="V43" s="41"/>
      <c r="W43" s="41"/>
    </row>
    <row r="44" spans="1:23" ht="89.25" x14ac:dyDescent="0.2">
      <c r="A44" s="42"/>
      <c r="B44" s="43"/>
      <c r="C44" s="43"/>
      <c r="D44" s="43"/>
      <c r="E44" s="44"/>
      <c r="F44" s="45"/>
      <c r="G44" s="45"/>
      <c r="H44" s="46"/>
      <c r="I44" s="45"/>
      <c r="J44" s="44"/>
      <c r="K44" s="45"/>
      <c r="L44" s="47" t="s">
        <v>31</v>
      </c>
      <c r="M44" s="48" t="s">
        <v>143</v>
      </c>
      <c r="N44" s="48" t="s">
        <v>33</v>
      </c>
      <c r="O44" s="49">
        <v>1</v>
      </c>
      <c r="P44" s="50">
        <f>+'[7]PACC POA I.3'!V335</f>
        <v>0</v>
      </c>
      <c r="Q44" s="50">
        <f>+P44*O44</f>
        <v>0</v>
      </c>
      <c r="R44" s="77"/>
      <c r="S44" s="77"/>
      <c r="T44" s="71"/>
      <c r="U44" s="119"/>
      <c r="V44" s="53"/>
      <c r="W44" s="53"/>
    </row>
    <row r="45" spans="1:23" ht="12.75" x14ac:dyDescent="0.2">
      <c r="A45" s="42"/>
      <c r="B45" s="43"/>
      <c r="C45" s="43"/>
      <c r="D45" s="43"/>
      <c r="E45" s="44"/>
      <c r="F45" s="45"/>
      <c r="G45" s="45"/>
      <c r="H45" s="46"/>
      <c r="I45" s="45"/>
      <c r="J45" s="44"/>
      <c r="K45" s="45"/>
      <c r="L45" s="47"/>
      <c r="M45" s="48"/>
      <c r="N45" s="48"/>
      <c r="O45" s="49"/>
      <c r="P45" s="50"/>
      <c r="Q45" s="50"/>
      <c r="R45" s="77"/>
      <c r="S45" s="77"/>
      <c r="T45" s="71"/>
      <c r="U45" s="119"/>
      <c r="V45" s="53"/>
      <c r="W45" s="53"/>
    </row>
    <row r="46" spans="1:23" ht="12.75" x14ac:dyDescent="0.2">
      <c r="A46" s="42"/>
      <c r="B46" s="43"/>
      <c r="C46" s="43"/>
      <c r="D46" s="43"/>
      <c r="E46" s="44"/>
      <c r="F46" s="45"/>
      <c r="G46" s="45"/>
      <c r="H46" s="46"/>
      <c r="I46" s="45"/>
      <c r="J46" s="44"/>
      <c r="K46" s="45"/>
      <c r="L46" s="47"/>
      <c r="M46" s="48"/>
      <c r="N46" s="48"/>
      <c r="O46" s="49"/>
      <c r="P46" s="50"/>
      <c r="Q46" s="50"/>
      <c r="R46" s="77"/>
      <c r="S46" s="77"/>
      <c r="T46" s="71"/>
      <c r="U46" s="119"/>
      <c r="V46" s="53"/>
      <c r="W46" s="53"/>
    </row>
    <row r="47" spans="1:23" ht="12.75" x14ac:dyDescent="0.2">
      <c r="A47" s="54"/>
      <c r="B47" s="55"/>
      <c r="C47" s="55"/>
      <c r="D47" s="55"/>
      <c r="E47" s="56"/>
      <c r="F47" s="57"/>
      <c r="G47" s="57"/>
      <c r="H47" s="58"/>
      <c r="I47" s="57"/>
      <c r="J47" s="56"/>
      <c r="K47" s="57"/>
      <c r="L47" s="59"/>
      <c r="M47" s="60"/>
      <c r="N47" s="60"/>
      <c r="O47" s="61"/>
      <c r="P47" s="62"/>
      <c r="Q47" s="62"/>
      <c r="R47" s="78"/>
      <c r="S47" s="78"/>
      <c r="T47" s="72"/>
      <c r="U47" s="120"/>
      <c r="V47" s="65"/>
      <c r="W47" s="65"/>
    </row>
    <row r="48" spans="1:23" ht="89.25" x14ac:dyDescent="0.2">
      <c r="A48" s="30"/>
      <c r="B48" s="31"/>
      <c r="C48" s="31"/>
      <c r="D48" s="31"/>
      <c r="E48" s="32" t="s">
        <v>138</v>
      </c>
      <c r="F48" s="33" t="s">
        <v>169</v>
      </c>
      <c r="G48" s="33" t="s">
        <v>170</v>
      </c>
      <c r="H48" s="66">
        <v>100</v>
      </c>
      <c r="I48" s="33" t="s">
        <v>170</v>
      </c>
      <c r="J48" s="32">
        <v>7</v>
      </c>
      <c r="K48" s="33" t="s">
        <v>171</v>
      </c>
      <c r="L48" s="47" t="s">
        <v>31</v>
      </c>
      <c r="M48" s="48" t="s">
        <v>143</v>
      </c>
      <c r="N48" s="48" t="s">
        <v>33</v>
      </c>
      <c r="O48" s="49">
        <v>1</v>
      </c>
      <c r="P48" s="38">
        <f>+'[7]PACC POA I.8'!V335</f>
        <v>0</v>
      </c>
      <c r="Q48" s="38">
        <f>+O48*P48</f>
        <v>0</v>
      </c>
      <c r="R48" s="76">
        <f>SUM(Q48:Q52)</f>
        <v>0</v>
      </c>
      <c r="S48" s="76">
        <f>+R48</f>
        <v>0</v>
      </c>
      <c r="T48" s="70" t="s">
        <v>172</v>
      </c>
      <c r="U48" s="118"/>
      <c r="V48" s="41"/>
      <c r="W48" s="41"/>
    </row>
    <row r="49" spans="1:23" ht="12.75" x14ac:dyDescent="0.2">
      <c r="A49" s="42"/>
      <c r="B49" s="43"/>
      <c r="C49" s="43"/>
      <c r="D49" s="43"/>
      <c r="E49" s="44"/>
      <c r="F49" s="45"/>
      <c r="G49" s="45"/>
      <c r="H49" s="46"/>
      <c r="I49" s="45"/>
      <c r="J49" s="44"/>
      <c r="K49" s="45"/>
      <c r="L49" s="47"/>
      <c r="M49" s="48"/>
      <c r="N49" s="48"/>
      <c r="O49" s="49"/>
      <c r="P49" s="50"/>
      <c r="Q49" s="50"/>
      <c r="R49" s="77"/>
      <c r="S49" s="77"/>
      <c r="T49" s="71"/>
      <c r="U49" s="119"/>
      <c r="V49" s="53"/>
      <c r="W49" s="53"/>
    </row>
    <row r="50" spans="1:23" ht="12.75" x14ac:dyDescent="0.2">
      <c r="A50" s="42"/>
      <c r="B50" s="43"/>
      <c r="C50" s="43"/>
      <c r="D50" s="43"/>
      <c r="E50" s="44"/>
      <c r="F50" s="45"/>
      <c r="G50" s="45"/>
      <c r="H50" s="46"/>
      <c r="I50" s="45"/>
      <c r="J50" s="44"/>
      <c r="K50" s="45"/>
      <c r="L50" s="47"/>
      <c r="M50" s="48"/>
      <c r="N50" s="48"/>
      <c r="O50" s="49"/>
      <c r="P50" s="50"/>
      <c r="Q50" s="50"/>
      <c r="R50" s="77"/>
      <c r="S50" s="77"/>
      <c r="T50" s="71"/>
      <c r="U50" s="119"/>
      <c r="V50" s="53"/>
      <c r="W50" s="53"/>
    </row>
    <row r="51" spans="1:23" ht="12.75" x14ac:dyDescent="0.2">
      <c r="A51" s="42"/>
      <c r="B51" s="43"/>
      <c r="C51" s="43"/>
      <c r="D51" s="43"/>
      <c r="E51" s="44"/>
      <c r="F51" s="45"/>
      <c r="G51" s="45"/>
      <c r="H51" s="46"/>
      <c r="I51" s="45"/>
      <c r="J51" s="44"/>
      <c r="K51" s="45"/>
      <c r="L51" s="47"/>
      <c r="M51" s="48"/>
      <c r="N51" s="48"/>
      <c r="O51" s="49"/>
      <c r="P51" s="50"/>
      <c r="Q51" s="50"/>
      <c r="R51" s="77"/>
      <c r="S51" s="77"/>
      <c r="T51" s="71"/>
      <c r="U51" s="119"/>
      <c r="V51" s="53"/>
      <c r="W51" s="53"/>
    </row>
    <row r="52" spans="1:23" ht="12.75" x14ac:dyDescent="0.2">
      <c r="A52" s="54"/>
      <c r="B52" s="55"/>
      <c r="C52" s="55"/>
      <c r="D52" s="55"/>
      <c r="E52" s="56"/>
      <c r="F52" s="57"/>
      <c r="G52" s="57"/>
      <c r="H52" s="58"/>
      <c r="I52" s="57"/>
      <c r="J52" s="56"/>
      <c r="K52" s="57"/>
      <c r="L52" s="59"/>
      <c r="M52" s="60"/>
      <c r="N52" s="60"/>
      <c r="O52" s="61"/>
      <c r="P52" s="62"/>
      <c r="Q52" s="62"/>
      <c r="R52" s="78"/>
      <c r="S52" s="78"/>
      <c r="T52" s="72"/>
      <c r="U52" s="120"/>
      <c r="V52" s="65"/>
      <c r="W52" s="65"/>
    </row>
    <row r="53" spans="1:23" ht="89.25" x14ac:dyDescent="0.2">
      <c r="A53" s="30"/>
      <c r="B53" s="31"/>
      <c r="C53" s="31"/>
      <c r="D53" s="31"/>
      <c r="E53" s="32" t="s">
        <v>138</v>
      </c>
      <c r="F53" s="33" t="s">
        <v>173</v>
      </c>
      <c r="G53" s="33" t="s">
        <v>174</v>
      </c>
      <c r="H53" s="66">
        <v>100</v>
      </c>
      <c r="I53" s="33" t="s">
        <v>174</v>
      </c>
      <c r="J53" s="32">
        <v>8</v>
      </c>
      <c r="K53" s="33" t="s">
        <v>171</v>
      </c>
      <c r="L53" s="47" t="s">
        <v>31</v>
      </c>
      <c r="M53" s="48" t="s">
        <v>143</v>
      </c>
      <c r="N53" s="48" t="s">
        <v>33</v>
      </c>
      <c r="O53" s="37">
        <v>1</v>
      </c>
      <c r="P53" s="38">
        <f>+'[7]PACC POA I.8'!V334</f>
        <v>0</v>
      </c>
      <c r="Q53" s="38">
        <f>+P53*O53</f>
        <v>0</v>
      </c>
      <c r="R53" s="76">
        <f>SUM(Q53:Q57)</f>
        <v>0</v>
      </c>
      <c r="S53" s="76">
        <f>+R53</f>
        <v>0</v>
      </c>
      <c r="T53" s="70"/>
      <c r="U53" s="118"/>
      <c r="V53" s="41"/>
      <c r="W53" s="41"/>
    </row>
    <row r="54" spans="1:23" ht="12.75" x14ac:dyDescent="0.2">
      <c r="A54" s="42"/>
      <c r="B54" s="43"/>
      <c r="C54" s="43"/>
      <c r="D54" s="43"/>
      <c r="E54" s="44"/>
      <c r="F54" s="45"/>
      <c r="G54" s="45"/>
      <c r="H54" s="46"/>
      <c r="I54" s="45"/>
      <c r="J54" s="44"/>
      <c r="K54" s="45"/>
      <c r="L54" s="47"/>
      <c r="M54" s="48"/>
      <c r="N54" s="48"/>
      <c r="O54" s="49"/>
      <c r="P54" s="50"/>
      <c r="Q54" s="50"/>
      <c r="R54" s="77"/>
      <c r="S54" s="77"/>
      <c r="T54" s="71"/>
      <c r="U54" s="119"/>
      <c r="V54" s="53"/>
      <c r="W54" s="53"/>
    </row>
    <row r="55" spans="1:23" ht="12.75" x14ac:dyDescent="0.2">
      <c r="A55" s="42"/>
      <c r="B55" s="43"/>
      <c r="C55" s="43"/>
      <c r="D55" s="43"/>
      <c r="E55" s="44"/>
      <c r="F55" s="45"/>
      <c r="G55" s="45"/>
      <c r="H55" s="46"/>
      <c r="I55" s="45"/>
      <c r="J55" s="44"/>
      <c r="K55" s="45"/>
      <c r="L55" s="47"/>
      <c r="M55" s="48"/>
      <c r="N55" s="48"/>
      <c r="O55" s="49"/>
      <c r="P55" s="50"/>
      <c r="Q55" s="50"/>
      <c r="R55" s="77"/>
      <c r="S55" s="77"/>
      <c r="T55" s="71"/>
      <c r="U55" s="119"/>
      <c r="V55" s="53"/>
      <c r="W55" s="53"/>
    </row>
    <row r="56" spans="1:23" ht="12.75" x14ac:dyDescent="0.2">
      <c r="A56" s="42"/>
      <c r="B56" s="43"/>
      <c r="C56" s="43"/>
      <c r="D56" s="43"/>
      <c r="E56" s="44"/>
      <c r="F56" s="45"/>
      <c r="G56" s="45"/>
      <c r="H56" s="46"/>
      <c r="I56" s="45"/>
      <c r="J56" s="44"/>
      <c r="K56" s="45"/>
      <c r="L56" s="47"/>
      <c r="M56" s="48"/>
      <c r="N56" s="48"/>
      <c r="O56" s="49"/>
      <c r="P56" s="50"/>
      <c r="Q56" s="50"/>
      <c r="R56" s="77"/>
      <c r="S56" s="77"/>
      <c r="T56" s="71"/>
      <c r="U56" s="119"/>
      <c r="V56" s="53"/>
      <c r="W56" s="53"/>
    </row>
    <row r="57" spans="1:23" ht="12.75" x14ac:dyDescent="0.2">
      <c r="A57" s="54"/>
      <c r="B57" s="55"/>
      <c r="C57" s="55"/>
      <c r="D57" s="55"/>
      <c r="E57" s="56"/>
      <c r="F57" s="57"/>
      <c r="G57" s="57"/>
      <c r="H57" s="58"/>
      <c r="I57" s="57"/>
      <c r="J57" s="56"/>
      <c r="K57" s="57"/>
      <c r="L57" s="59"/>
      <c r="M57" s="60"/>
      <c r="N57" s="60"/>
      <c r="O57" s="61"/>
      <c r="P57" s="62"/>
      <c r="Q57" s="62"/>
      <c r="R57" s="78"/>
      <c r="S57" s="78"/>
      <c r="T57" s="72"/>
      <c r="U57" s="120"/>
      <c r="V57" s="65"/>
      <c r="W57" s="65"/>
    </row>
    <row r="58" spans="1:23" ht="12.75" x14ac:dyDescent="0.2">
      <c r="A58" s="30"/>
      <c r="B58" s="31"/>
      <c r="C58" s="31"/>
      <c r="D58" s="31"/>
      <c r="E58" s="32"/>
      <c r="F58" s="32" t="s">
        <v>175</v>
      </c>
      <c r="G58" s="32" t="s">
        <v>175</v>
      </c>
      <c r="H58" s="66"/>
      <c r="I58" s="32" t="s">
        <v>175</v>
      </c>
      <c r="J58" s="32"/>
      <c r="K58" s="33"/>
      <c r="L58" s="35"/>
      <c r="M58" s="36"/>
      <c r="N58" s="36"/>
      <c r="O58" s="37"/>
      <c r="P58" s="38"/>
      <c r="Q58" s="38"/>
      <c r="R58" s="76"/>
      <c r="S58" s="76"/>
      <c r="T58" s="70"/>
      <c r="U58" s="118"/>
      <c r="V58" s="41"/>
      <c r="W58" s="41"/>
    </row>
    <row r="59" spans="1:23" ht="12.75" x14ac:dyDescent="0.2">
      <c r="A59" s="42"/>
      <c r="B59" s="43"/>
      <c r="C59" s="43"/>
      <c r="D59" s="43"/>
      <c r="E59" s="44"/>
      <c r="F59" s="44"/>
      <c r="G59" s="44"/>
      <c r="H59" s="46"/>
      <c r="I59" s="44"/>
      <c r="J59" s="44"/>
      <c r="K59" s="45"/>
      <c r="L59" s="47"/>
      <c r="M59" s="48"/>
      <c r="N59" s="48"/>
      <c r="O59" s="49"/>
      <c r="P59" s="50"/>
      <c r="Q59" s="50"/>
      <c r="R59" s="77"/>
      <c r="S59" s="77"/>
      <c r="T59" s="71"/>
      <c r="U59" s="119"/>
      <c r="V59" s="53"/>
      <c r="W59" s="53"/>
    </row>
    <row r="60" spans="1:23" ht="12.75" x14ac:dyDescent="0.2">
      <c r="A60" s="42"/>
      <c r="B60" s="43"/>
      <c r="C60" s="43"/>
      <c r="D60" s="43"/>
      <c r="E60" s="44"/>
      <c r="F60" s="44"/>
      <c r="G60" s="44"/>
      <c r="H60" s="46"/>
      <c r="I60" s="44"/>
      <c r="J60" s="44"/>
      <c r="K60" s="45"/>
      <c r="L60" s="47"/>
      <c r="M60" s="48"/>
      <c r="N60" s="48"/>
      <c r="O60" s="49"/>
      <c r="P60" s="50"/>
      <c r="Q60" s="50"/>
      <c r="R60" s="77"/>
      <c r="S60" s="77"/>
      <c r="T60" s="71"/>
      <c r="U60" s="119"/>
      <c r="V60" s="53"/>
      <c r="W60" s="53"/>
    </row>
    <row r="61" spans="1:23" ht="12.75" x14ac:dyDescent="0.2">
      <c r="A61" s="42"/>
      <c r="B61" s="43"/>
      <c r="C61" s="43"/>
      <c r="D61" s="43"/>
      <c r="E61" s="44"/>
      <c r="F61" s="44"/>
      <c r="G61" s="44"/>
      <c r="H61" s="46"/>
      <c r="I61" s="44"/>
      <c r="J61" s="44"/>
      <c r="K61" s="45"/>
      <c r="L61" s="47"/>
      <c r="M61" s="48"/>
      <c r="N61" s="48"/>
      <c r="O61" s="49"/>
      <c r="P61" s="50"/>
      <c r="Q61" s="50"/>
      <c r="R61" s="77"/>
      <c r="S61" s="77"/>
      <c r="T61" s="71"/>
      <c r="U61" s="119"/>
      <c r="V61" s="53"/>
      <c r="W61" s="53"/>
    </row>
    <row r="62" spans="1:23" ht="12.75" x14ac:dyDescent="0.2">
      <c r="A62" s="54"/>
      <c r="B62" s="55"/>
      <c r="C62" s="55"/>
      <c r="D62" s="55"/>
      <c r="E62" s="56"/>
      <c r="F62" s="56"/>
      <c r="G62" s="56"/>
      <c r="H62" s="58"/>
      <c r="I62" s="56"/>
      <c r="J62" s="56"/>
      <c r="K62" s="57"/>
      <c r="L62" s="59"/>
      <c r="M62" s="60"/>
      <c r="N62" s="60"/>
      <c r="O62" s="61"/>
      <c r="P62" s="62"/>
      <c r="Q62" s="62"/>
      <c r="R62" s="78"/>
      <c r="S62" s="78"/>
      <c r="T62" s="72"/>
      <c r="U62" s="120"/>
      <c r="V62" s="65"/>
      <c r="W62" s="65"/>
    </row>
    <row r="63" spans="1:23" ht="89.25" x14ac:dyDescent="0.2">
      <c r="A63" s="30"/>
      <c r="B63" s="31"/>
      <c r="C63" s="31"/>
      <c r="D63" s="31" t="s">
        <v>176</v>
      </c>
      <c r="E63" s="32" t="s">
        <v>138</v>
      </c>
      <c r="F63" s="33" t="s">
        <v>177</v>
      </c>
      <c r="G63" s="33" t="s">
        <v>178</v>
      </c>
      <c r="H63" s="66">
        <v>3</v>
      </c>
      <c r="I63" s="33" t="s">
        <v>179</v>
      </c>
      <c r="J63" s="32">
        <v>9</v>
      </c>
      <c r="K63" s="33" t="s">
        <v>154</v>
      </c>
      <c r="L63" s="35" t="s">
        <v>43</v>
      </c>
      <c r="M63" s="36" t="s">
        <v>47</v>
      </c>
      <c r="N63" s="106" t="s">
        <v>48</v>
      </c>
      <c r="O63" s="107">
        <v>1</v>
      </c>
      <c r="P63" s="108">
        <f>+SUM('[7]REQUISICION DE PERSONAL '!AF7:AF15)+'[7]REQUISICION DE PERSONAL '!AF31</f>
        <v>10022.4</v>
      </c>
      <c r="Q63" s="108">
        <f>+P63*O63</f>
        <v>10022.4</v>
      </c>
      <c r="R63" s="76">
        <f>+Q63+Q64</f>
        <v>10061.4</v>
      </c>
      <c r="S63" s="76">
        <f>+SUM(Q63:Q67)</f>
        <v>10061.4</v>
      </c>
      <c r="T63" s="40" t="s">
        <v>180</v>
      </c>
      <c r="U63" s="40" t="s">
        <v>149</v>
      </c>
      <c r="V63" s="41" t="s">
        <v>99</v>
      </c>
      <c r="W63" s="41" t="s">
        <v>51</v>
      </c>
    </row>
    <row r="64" spans="1:23" ht="89.25" x14ac:dyDescent="0.2">
      <c r="A64" s="42"/>
      <c r="B64" s="43"/>
      <c r="C64" s="43"/>
      <c r="D64" s="43"/>
      <c r="E64" s="44"/>
      <c r="F64" s="45"/>
      <c r="G64" s="45"/>
      <c r="H64" s="46"/>
      <c r="I64" s="45"/>
      <c r="J64" s="44"/>
      <c r="K64" s="45"/>
      <c r="L64" s="47" t="s">
        <v>31</v>
      </c>
      <c r="M64" s="48" t="s">
        <v>32</v>
      </c>
      <c r="N64" s="109" t="s">
        <v>33</v>
      </c>
      <c r="O64" s="110">
        <v>1</v>
      </c>
      <c r="P64" s="111">
        <f>+SUM('[7]PACC POA I.9'!V9:V359)</f>
        <v>39</v>
      </c>
      <c r="Q64" s="111">
        <f>+SUM(P64*O64)</f>
        <v>39</v>
      </c>
      <c r="R64" s="77"/>
      <c r="S64" s="77"/>
      <c r="T64" s="52"/>
      <c r="U64" s="52"/>
      <c r="V64" s="53" t="s">
        <v>77</v>
      </c>
      <c r="W64" s="53" t="s">
        <v>51</v>
      </c>
    </row>
    <row r="65" spans="1:23" ht="12.75" x14ac:dyDescent="0.2">
      <c r="A65" s="42"/>
      <c r="B65" s="43"/>
      <c r="C65" s="43"/>
      <c r="D65" s="43"/>
      <c r="E65" s="44"/>
      <c r="F65" s="45"/>
      <c r="G65" s="45"/>
      <c r="H65" s="46"/>
      <c r="I65" s="45"/>
      <c r="J65" s="44"/>
      <c r="K65" s="45"/>
      <c r="L65" s="47"/>
      <c r="M65" s="48"/>
      <c r="N65" s="48"/>
      <c r="O65" s="49"/>
      <c r="P65" s="50"/>
      <c r="Q65" s="50"/>
      <c r="R65" s="77"/>
      <c r="S65" s="77"/>
      <c r="T65" s="52"/>
      <c r="U65" s="52"/>
      <c r="V65" s="53" t="s">
        <v>77</v>
      </c>
      <c r="W65" s="53" t="s">
        <v>51</v>
      </c>
    </row>
    <row r="66" spans="1:23" ht="12.75" x14ac:dyDescent="0.2">
      <c r="A66" s="42"/>
      <c r="B66" s="43"/>
      <c r="C66" s="43"/>
      <c r="D66" s="43"/>
      <c r="E66" s="44"/>
      <c r="F66" s="45"/>
      <c r="G66" s="45"/>
      <c r="H66" s="46"/>
      <c r="I66" s="45"/>
      <c r="J66" s="44"/>
      <c r="K66" s="45"/>
      <c r="L66" s="47"/>
      <c r="M66" s="48"/>
      <c r="N66" s="48"/>
      <c r="O66" s="49"/>
      <c r="P66" s="50"/>
      <c r="Q66" s="50"/>
      <c r="R66" s="77"/>
      <c r="S66" s="77"/>
      <c r="T66" s="52"/>
      <c r="U66" s="52"/>
      <c r="V66" s="53"/>
      <c r="W66" s="53"/>
    </row>
    <row r="67" spans="1:23" ht="12.75" x14ac:dyDescent="0.2">
      <c r="A67" s="54"/>
      <c r="B67" s="55"/>
      <c r="C67" s="55"/>
      <c r="D67" s="55"/>
      <c r="E67" s="56"/>
      <c r="F67" s="57"/>
      <c r="G67" s="57"/>
      <c r="H67" s="58"/>
      <c r="I67" s="57"/>
      <c r="J67" s="56"/>
      <c r="K67" s="57"/>
      <c r="L67" s="59"/>
      <c r="M67" s="60"/>
      <c r="N67" s="60"/>
      <c r="O67" s="61"/>
      <c r="P67" s="62"/>
      <c r="Q67" s="62"/>
      <c r="R67" s="78"/>
      <c r="S67" s="78"/>
      <c r="T67" s="64"/>
      <c r="U67" s="64"/>
      <c r="V67" s="65"/>
      <c r="W67" s="65"/>
    </row>
    <row r="68" spans="1:23" ht="89.25" x14ac:dyDescent="0.2">
      <c r="A68" s="30"/>
      <c r="B68" s="31"/>
      <c r="C68" s="31"/>
      <c r="D68" s="31"/>
      <c r="E68" s="32"/>
      <c r="F68" s="33" t="s">
        <v>181</v>
      </c>
      <c r="G68" s="33" t="s">
        <v>182</v>
      </c>
      <c r="H68" s="66"/>
      <c r="I68" s="33" t="s">
        <v>183</v>
      </c>
      <c r="J68" s="32"/>
      <c r="K68" s="33" t="s">
        <v>154</v>
      </c>
      <c r="L68" s="35" t="s">
        <v>59</v>
      </c>
      <c r="M68" s="36" t="s">
        <v>56</v>
      </c>
      <c r="N68" s="36" t="s">
        <v>60</v>
      </c>
      <c r="O68" s="37"/>
      <c r="P68" s="38"/>
      <c r="Q68" s="38"/>
      <c r="R68" s="76">
        <v>4712876</v>
      </c>
      <c r="S68" s="76">
        <f>SUM(Q68:Q72)</f>
        <v>0</v>
      </c>
      <c r="T68" s="70" t="s">
        <v>184</v>
      </c>
      <c r="U68" s="40" t="s">
        <v>149</v>
      </c>
      <c r="V68" s="41" t="s">
        <v>77</v>
      </c>
      <c r="W68" s="41" t="s">
        <v>51</v>
      </c>
    </row>
    <row r="69" spans="1:23" ht="76.5" x14ac:dyDescent="0.2">
      <c r="A69" s="42"/>
      <c r="B69" s="43"/>
      <c r="C69" s="43"/>
      <c r="D69" s="43"/>
      <c r="E69" s="44"/>
      <c r="F69" s="45"/>
      <c r="G69" s="45"/>
      <c r="H69" s="46"/>
      <c r="I69" s="45"/>
      <c r="J69" s="44"/>
      <c r="K69" s="45"/>
      <c r="L69" s="47" t="s">
        <v>31</v>
      </c>
      <c r="M69" s="48" t="s">
        <v>32</v>
      </c>
      <c r="N69" s="48" t="s">
        <v>60</v>
      </c>
      <c r="O69" s="49">
        <v>1</v>
      </c>
      <c r="P69" s="50">
        <f>+SUM('[7]PACC POA I.10'!V9:V348)</f>
        <v>0</v>
      </c>
      <c r="Q69" s="50">
        <f>+O69*P69</f>
        <v>0</v>
      </c>
      <c r="R69" s="77"/>
      <c r="S69" s="77"/>
      <c r="T69" s="71"/>
      <c r="U69" s="52"/>
      <c r="V69" s="53" t="s">
        <v>51</v>
      </c>
      <c r="W69" s="53" t="s">
        <v>51</v>
      </c>
    </row>
    <row r="70" spans="1:23" ht="12.75" x14ac:dyDescent="0.2">
      <c r="A70" s="42"/>
      <c r="B70" s="43"/>
      <c r="C70" s="43"/>
      <c r="D70" s="43"/>
      <c r="E70" s="44"/>
      <c r="F70" s="45"/>
      <c r="G70" s="45"/>
      <c r="H70" s="46"/>
      <c r="I70" s="45"/>
      <c r="J70" s="44"/>
      <c r="K70" s="45"/>
      <c r="L70" s="47"/>
      <c r="M70" s="48"/>
      <c r="N70" s="48"/>
      <c r="O70" s="49"/>
      <c r="P70" s="50"/>
      <c r="Q70" s="50"/>
      <c r="R70" s="77"/>
      <c r="S70" s="77"/>
      <c r="T70" s="71"/>
      <c r="U70" s="52"/>
      <c r="V70" s="53"/>
      <c r="W70" s="53"/>
    </row>
    <row r="71" spans="1:23" ht="12.75" x14ac:dyDescent="0.2">
      <c r="A71" s="42"/>
      <c r="B71" s="43"/>
      <c r="C71" s="43"/>
      <c r="D71" s="43"/>
      <c r="E71" s="44"/>
      <c r="F71" s="45"/>
      <c r="G71" s="45"/>
      <c r="H71" s="46"/>
      <c r="I71" s="45"/>
      <c r="J71" s="44"/>
      <c r="K71" s="45"/>
      <c r="L71" s="47"/>
      <c r="M71" s="48"/>
      <c r="N71" s="48"/>
      <c r="O71" s="49"/>
      <c r="P71" s="50"/>
      <c r="Q71" s="50"/>
      <c r="R71" s="77"/>
      <c r="S71" s="77"/>
      <c r="T71" s="71"/>
      <c r="U71" s="52"/>
      <c r="V71" s="53"/>
      <c r="W71" s="53"/>
    </row>
    <row r="72" spans="1:23" ht="12.75" x14ac:dyDescent="0.2">
      <c r="A72" s="54"/>
      <c r="B72" s="55"/>
      <c r="C72" s="55"/>
      <c r="D72" s="55"/>
      <c r="E72" s="56"/>
      <c r="F72" s="57"/>
      <c r="G72" s="57"/>
      <c r="H72" s="58"/>
      <c r="I72" s="57"/>
      <c r="J72" s="56"/>
      <c r="K72" s="57"/>
      <c r="L72" s="59"/>
      <c r="M72" s="60"/>
      <c r="N72" s="60"/>
      <c r="O72" s="61"/>
      <c r="P72" s="62"/>
      <c r="Q72" s="62"/>
      <c r="R72" s="78"/>
      <c r="S72" s="78"/>
      <c r="T72" s="72"/>
      <c r="U72" s="64"/>
      <c r="V72" s="65"/>
      <c r="W72" s="65"/>
    </row>
  </sheetData>
  <mergeCells count="176">
    <mergeCell ref="J68:J72"/>
    <mergeCell ref="K68:K72"/>
    <mergeCell ref="R68:R72"/>
    <mergeCell ref="S68:S72"/>
    <mergeCell ref="T68:T72"/>
    <mergeCell ref="U68:U72"/>
    <mergeCell ref="U63:U67"/>
    <mergeCell ref="A68:A72"/>
    <mergeCell ref="B68:B72"/>
    <mergeCell ref="C68:C72"/>
    <mergeCell ref="D68:D72"/>
    <mergeCell ref="E68:E72"/>
    <mergeCell ref="F68:F72"/>
    <mergeCell ref="G68:G72"/>
    <mergeCell ref="H68:H72"/>
    <mergeCell ref="I68:I72"/>
    <mergeCell ref="I63:I67"/>
    <mergeCell ref="J63:J67"/>
    <mergeCell ref="K63:K67"/>
    <mergeCell ref="R63:R67"/>
    <mergeCell ref="S63:S67"/>
    <mergeCell ref="T63:T67"/>
    <mergeCell ref="S58:S62"/>
    <mergeCell ref="T58:T62"/>
    <mergeCell ref="A63:A67"/>
    <mergeCell ref="B63:B67"/>
    <mergeCell ref="C63:C67"/>
    <mergeCell ref="D63:D67"/>
    <mergeCell ref="E63:E67"/>
    <mergeCell ref="F63:F67"/>
    <mergeCell ref="G63:G67"/>
    <mergeCell ref="H63:H67"/>
    <mergeCell ref="G58:G62"/>
    <mergeCell ref="H58:H62"/>
    <mergeCell ref="I58:I62"/>
    <mergeCell ref="J58:J62"/>
    <mergeCell ref="K58:K62"/>
    <mergeCell ref="R58:R62"/>
    <mergeCell ref="A58:A62"/>
    <mergeCell ref="B58:B62"/>
    <mergeCell ref="C58:C62"/>
    <mergeCell ref="D58:D62"/>
    <mergeCell ref="E58:E62"/>
    <mergeCell ref="F58:F62"/>
    <mergeCell ref="I53:I57"/>
    <mergeCell ref="J53:J57"/>
    <mergeCell ref="K53:K57"/>
    <mergeCell ref="R53:R57"/>
    <mergeCell ref="S53:S57"/>
    <mergeCell ref="T53:T57"/>
    <mergeCell ref="S48:S52"/>
    <mergeCell ref="T48:T52"/>
    <mergeCell ref="A53:A57"/>
    <mergeCell ref="B53:B57"/>
    <mergeCell ref="C53:C57"/>
    <mergeCell ref="D53:D57"/>
    <mergeCell ref="E53:E57"/>
    <mergeCell ref="F53:F57"/>
    <mergeCell ref="G53:G57"/>
    <mergeCell ref="H53:H57"/>
    <mergeCell ref="G48:G52"/>
    <mergeCell ref="H48:H52"/>
    <mergeCell ref="I48:I52"/>
    <mergeCell ref="J48:J52"/>
    <mergeCell ref="K48:K52"/>
    <mergeCell ref="R48:R52"/>
    <mergeCell ref="A48:A52"/>
    <mergeCell ref="B48:B52"/>
    <mergeCell ref="C48:C52"/>
    <mergeCell ref="D48:D52"/>
    <mergeCell ref="E48:E52"/>
    <mergeCell ref="F48:F52"/>
    <mergeCell ref="I43:I47"/>
    <mergeCell ref="J43:J47"/>
    <mergeCell ref="K43:K47"/>
    <mergeCell ref="R43:R47"/>
    <mergeCell ref="S43:S47"/>
    <mergeCell ref="T43:T47"/>
    <mergeCell ref="S38:S42"/>
    <mergeCell ref="T38:T42"/>
    <mergeCell ref="A43:A47"/>
    <mergeCell ref="B43:B47"/>
    <mergeCell ref="C43:C47"/>
    <mergeCell ref="D43:D47"/>
    <mergeCell ref="E43:E47"/>
    <mergeCell ref="F43:F47"/>
    <mergeCell ref="G43:G47"/>
    <mergeCell ref="H43:H47"/>
    <mergeCell ref="G38:G42"/>
    <mergeCell ref="H38:H42"/>
    <mergeCell ref="I38:I42"/>
    <mergeCell ref="J38:J42"/>
    <mergeCell ref="K38:K42"/>
    <mergeCell ref="R38:R42"/>
    <mergeCell ref="A38:A42"/>
    <mergeCell ref="B38:B42"/>
    <mergeCell ref="C38:C42"/>
    <mergeCell ref="D38:D42"/>
    <mergeCell ref="E38:E42"/>
    <mergeCell ref="F38:F42"/>
    <mergeCell ref="I33:I37"/>
    <mergeCell ref="J33:J37"/>
    <mergeCell ref="K33:K37"/>
    <mergeCell ref="R33:R37"/>
    <mergeCell ref="S33:S37"/>
    <mergeCell ref="T33:T37"/>
    <mergeCell ref="S28:S32"/>
    <mergeCell ref="T28:T32"/>
    <mergeCell ref="A33:A37"/>
    <mergeCell ref="B33:B37"/>
    <mergeCell ref="C33:C37"/>
    <mergeCell ref="D33:D37"/>
    <mergeCell ref="E33:E37"/>
    <mergeCell ref="F33:F37"/>
    <mergeCell ref="G33:G37"/>
    <mergeCell ref="H33:H37"/>
    <mergeCell ref="G28:G32"/>
    <mergeCell ref="H28:H32"/>
    <mergeCell ref="I28:I32"/>
    <mergeCell ref="J28:J32"/>
    <mergeCell ref="K28:K32"/>
    <mergeCell ref="R28:R32"/>
    <mergeCell ref="A28:A32"/>
    <mergeCell ref="B28:B32"/>
    <mergeCell ref="C28:C32"/>
    <mergeCell ref="D28:D32"/>
    <mergeCell ref="E28:E32"/>
    <mergeCell ref="F28:F32"/>
    <mergeCell ref="I23:I27"/>
    <mergeCell ref="J23:J27"/>
    <mergeCell ref="K23:K27"/>
    <mergeCell ref="R23:R27"/>
    <mergeCell ref="S23:S27"/>
    <mergeCell ref="T23:T27"/>
    <mergeCell ref="T18:T22"/>
    <mergeCell ref="U18:U22"/>
    <mergeCell ref="A23:A27"/>
    <mergeCell ref="B23:B27"/>
    <mergeCell ref="C23:C27"/>
    <mergeCell ref="D23:D27"/>
    <mergeCell ref="E23:E27"/>
    <mergeCell ref="F23:F27"/>
    <mergeCell ref="G23:G27"/>
    <mergeCell ref="H23:H27"/>
    <mergeCell ref="H18:H22"/>
    <mergeCell ref="I18:I22"/>
    <mergeCell ref="J18:J22"/>
    <mergeCell ref="K18:K22"/>
    <mergeCell ref="R18:R22"/>
    <mergeCell ref="S18:S22"/>
    <mergeCell ref="S13:S17"/>
    <mergeCell ref="T13:T17"/>
    <mergeCell ref="U13:U17"/>
    <mergeCell ref="A18:A22"/>
    <mergeCell ref="B18:B22"/>
    <mergeCell ref="C18:C22"/>
    <mergeCell ref="D18:D22"/>
    <mergeCell ref="E18:E22"/>
    <mergeCell ref="F18:F22"/>
    <mergeCell ref="G18:G22"/>
    <mergeCell ref="G13:G17"/>
    <mergeCell ref="H13:H17"/>
    <mergeCell ref="I13:I17"/>
    <mergeCell ref="J13:J17"/>
    <mergeCell ref="K13:K17"/>
    <mergeCell ref="R13:R17"/>
    <mergeCell ref="A7:D7"/>
    <mergeCell ref="A8:D8"/>
    <mergeCell ref="A10:D11"/>
    <mergeCell ref="E10:V11"/>
    <mergeCell ref="A13:A17"/>
    <mergeCell ref="B13:B17"/>
    <mergeCell ref="C13:C17"/>
    <mergeCell ref="D13:D17"/>
    <mergeCell ref="E13:E17"/>
    <mergeCell ref="F13:F17"/>
  </mergeCells>
  <dataValidations count="12">
    <dataValidation type="list" allowBlank="1" showInputMessage="1" showErrorMessage="1" errorTitle="SELECCIONAR" error="SELECCIONAR DEL LISTADO" sqref="K58:K62">
      <formula1>INDIRECT($G$59)</formula1>
    </dataValidation>
    <dataValidation type="list" allowBlank="1" showInputMessage="1" showErrorMessage="1" errorTitle="SELECCIONAR" error="SELECCIONAR DEL LISTADO" sqref="K23:K27 K33:K37">
      <formula1>INDIRECT($G$24)</formula1>
    </dataValidation>
    <dataValidation type="list" allowBlank="1" showInputMessage="1" showErrorMessage="1" errorTitle="SELECCIONAR" error="SELECCIONAR DEL LISTADO" sqref="K18:K22 K28:K32 K43:K57">
      <formula1>INDIRECT($G$19)</formula1>
    </dataValidation>
    <dataValidation type="custom" showInputMessage="1" showErrorMessage="1" errorTitle="CALCULO AUTOMATICO" error="SUMATORIA DE LOS PRESUPUESTO DE LAS INICIATIVAS DESGLOSADAS" sqref="F7">
      <formula1>SUM(R13:R87)</formula1>
    </dataValidation>
    <dataValidation type="custom" showInputMessage="1" showErrorMessage="1" errorTitle="CALCULO AUTOMATICO" error="CALCULO AUTOMATICO" sqref="Q63 Q68 Q58 Q43 Q48 Q53 Q13 Q18 Q23 Q28 Q38 Q33">
      <formula1>P13*O13</formula1>
    </dataValidation>
    <dataValidation type="custom" allowBlank="1" showInputMessage="1" showErrorMessage="1" errorTitle="CALCULO AUTOMATICO" error="CALCULO AUTOMATICO" sqref="R13:S72">
      <formula1>SUM(Q13:Q17)</formula1>
    </dataValidation>
    <dataValidation allowBlank="1" showInputMessage="1" showErrorMessage="1" promptTitle="CODIGO DE LA INICIATIVA" prompt="Iniciativa.Direccion/Departamento.Siglas referenciadas al nombre de la iniciativa_x000a__x000a_Ej: Iniciativa: Monitoreo de extranjeros en la inclusion a la SS._x000a_Codigo:  I.DAE.MESS_x000a__x000a_Este codigo es interno de la TSS, para poder asociar a los presupuestos. " sqref="D13:D72"/>
    <dataValidation allowBlank="1" showInputMessage="1" showErrorMessage="1" promptTitle="META" prompt="Describir en cantidad o porcentaje_x000a_Ej.: 100 capacitaciones ; 80% de los empleadores registrados con pago al dia" sqref="H13:H72"/>
    <dataValidation allowBlank="1" showInputMessage="1" showErrorMessage="1" promptTitle="DESCRIPCION" prompt="Detallar y definir la iniciativa, alcance de la misma, e impacto" sqref="I48:I57 G13:G57 G63:G72"/>
    <dataValidation allowBlank="1" showInputMessage="1" showErrorMessage="1" promptTitle="NOMBRE DE LA INICIATIVA" prompt="Colocar el nombre de la iniciativa" sqref="G58 F63:F72 F13:F58 I58"/>
    <dataValidation type="list" allowBlank="1" showInputMessage="1" showErrorMessage="1" errorTitle="SELECCIONAR" error="SELECCIONAR DEL LISTADO" sqref="K13:K17 K38:K42">
      <formula1>INDIRECT($G$14)</formula1>
    </dataValidation>
    <dataValidation type="list" allowBlank="1" showInputMessage="1" showErrorMessage="1" errorTitle="SELECCIONAR DEL LISTADO" error="SELECCIONAR DEL LISTADO" promptTitle="SELECCIONAR DEL LISTADO" sqref="E13:E72">
      <formula1>AREAS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0">
        <x14:dataValidation type="custom" showInputMessage="1" showErrorMessage="1" errorTitle="SELECCIONAR EN GENERAL " error="SELECCIONAR EN GENERAL ">
          <x14:formula1>
            <xm:f>[7]GENERAL!#REF!</xm:f>
          </x14:formula1>
          <xm:sqref>A7:D8</xm:sqref>
        </x14:dataValidation>
        <x14:dataValidation type="list" allowBlank="1" showInputMessage="1" showErrorMessage="1">
          <x14:formula1>
            <xm:f>'[7]TABLAS DE ALIMENTACION'!#REF!</xm:f>
          </x14:formula1>
          <xm:sqref>K63:K72</xm:sqref>
        </x14:dataValidation>
        <x14:dataValidation type="list" allowBlank="1" showInputMessage="1" showErrorMessage="1">
          <x14:formula1>
            <xm:f>'[7]TABLAS DE ALIMENTACION'!#REF!</xm:f>
          </x14:formula1>
          <xm:sqref>J13:J72 O13:O72</xm:sqref>
        </x14:dataValidation>
        <x14:dataValidation type="list" allowBlank="1" showInputMessage="1" showErrorMessage="1">
          <x14:formula1>
            <xm:f>'[7]TABLAS DE ALIMENTACION'!#REF!</xm:f>
          </x14:formula1>
          <xm:sqref>N13:N72</xm:sqref>
        </x14:dataValidation>
        <x14:dataValidation type="list" allowBlank="1" showInputMessage="1" showErrorMessage="1">
          <x14:formula1>
            <xm:f>'[7]TABLAS DE ALIMENTACION'!#REF!</xm:f>
          </x14:formula1>
          <xm:sqref>M13:M72</xm:sqref>
        </x14:dataValidation>
        <x14:dataValidation type="list" allowBlank="1" showInputMessage="1" showErrorMessage="1" errorTitle="SELECCIONAR DEL LISTADO" error="SELECCIONAR DEL LISTADO">
          <x14:formula1>
            <xm:f>'[7]TABLAS DE ALIMENTACION'!#REF!</xm:f>
          </x14:formula1>
          <xm:sqref>C13:C72</xm:sqref>
        </x14:dataValidation>
        <x14:dataValidation type="list" allowBlank="1" showInputMessage="1" showErrorMessage="1" errorTitle="SELECCIONAR DEL LISTADO" error="SELECCIONAR DEL LISTADO">
          <x14:formula1>
            <xm:f>'[7]TABLAS DE ALIMENTACION'!#REF!</xm:f>
          </x14:formula1>
          <xm:sqref>B13:B72</xm:sqref>
        </x14:dataValidation>
        <x14:dataValidation type="list" allowBlank="1" showInputMessage="1" showErrorMessage="1" errorTitle="SELECCIONAR DEL LISTADO" error="SELECCIONAR DEL LISTADO">
          <x14:formula1>
            <xm:f>'[7]TABLAS DE ALIMENTACION'!#REF!</xm:f>
          </x14:formula1>
          <xm:sqref>A13:A72</xm:sqref>
        </x14:dataValidation>
        <x14:dataValidation type="list" allowBlank="1" showInputMessage="1" showErrorMessage="1">
          <x14:formula1>
            <xm:f>'[7]TABLAS DE ALIMENTACION'!#REF!</xm:f>
          </x14:formula1>
          <xm:sqref>V13:W72</xm:sqref>
        </x14:dataValidation>
        <x14:dataValidation type="list" allowBlank="1" showInputMessage="1" showErrorMessage="1">
          <x14:formula1>
            <xm:f>'[7]TABLAS DE ALIMENTACION'!#REF!</xm:f>
          </x14:formula1>
          <xm:sqref>L13:L72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zoomScale="55" zoomScaleNormal="55" workbookViewId="0">
      <selection activeCell="H61" sqref="H61"/>
    </sheetView>
  </sheetViews>
  <sheetFormatPr defaultRowHeight="11.25" x14ac:dyDescent="0.2"/>
  <cols>
    <col min="2" max="2" width="2.1640625" bestFit="1" customWidth="1"/>
    <col min="3" max="3" width="76.83203125" bestFit="1" customWidth="1"/>
    <col min="4" max="4" width="21.33203125" bestFit="1" customWidth="1"/>
    <col min="5" max="5" width="20.5" bestFit="1" customWidth="1"/>
    <col min="7" max="7" width="6" bestFit="1" customWidth="1"/>
    <col min="8" max="8" width="22.5" bestFit="1" customWidth="1"/>
    <col min="9" max="9" width="35" bestFit="1" customWidth="1"/>
    <col min="10" max="10" width="8.6640625" bestFit="1" customWidth="1"/>
    <col min="11" max="11" width="26" bestFit="1" customWidth="1"/>
    <col min="12" max="12" width="10.6640625" bestFit="1" customWidth="1"/>
    <col min="13" max="13" width="10.33203125" bestFit="1" customWidth="1"/>
    <col min="14" max="14" width="16.1640625" bestFit="1" customWidth="1"/>
    <col min="15" max="15" width="15" bestFit="1" customWidth="1"/>
    <col min="16" max="16" width="26.33203125" bestFit="1" customWidth="1"/>
    <col min="17" max="17" width="14.5" bestFit="1" customWidth="1"/>
    <col min="18" max="18" width="11.1640625" bestFit="1" customWidth="1"/>
  </cols>
  <sheetData>
    <row r="1" spans="1:18" x14ac:dyDescent="0.2">
      <c r="A1" s="1"/>
      <c r="B1" s="1"/>
      <c r="C1" s="2"/>
      <c r="D1" s="2"/>
      <c r="E1" s="2"/>
      <c r="F1" s="1"/>
      <c r="G1" s="1"/>
      <c r="H1" s="2"/>
      <c r="I1" s="2"/>
      <c r="J1" s="3"/>
      <c r="K1" s="1"/>
      <c r="L1" s="1"/>
      <c r="M1" s="3"/>
      <c r="N1" s="5"/>
      <c r="O1" s="5"/>
      <c r="P1" s="1"/>
      <c r="Q1" s="1"/>
      <c r="R1" s="1"/>
    </row>
    <row r="2" spans="1:18" x14ac:dyDescent="0.2">
      <c r="A2" s="1"/>
      <c r="B2" s="1"/>
      <c r="C2" s="2"/>
      <c r="D2" s="2"/>
      <c r="E2" s="2"/>
      <c r="F2" s="1"/>
      <c r="G2" s="1"/>
      <c r="H2" s="2"/>
      <c r="I2" s="2"/>
      <c r="J2" s="3"/>
      <c r="K2" s="1"/>
      <c r="L2" s="1"/>
      <c r="M2" s="3"/>
      <c r="N2" s="5"/>
      <c r="O2" s="5"/>
      <c r="P2" s="1"/>
      <c r="Q2" s="1"/>
      <c r="R2" s="1"/>
    </row>
    <row r="3" spans="1:18" x14ac:dyDescent="0.2">
      <c r="A3" s="1"/>
      <c r="B3" s="1"/>
      <c r="C3" s="2"/>
      <c r="D3" s="2"/>
      <c r="E3" s="2"/>
      <c r="F3" s="1"/>
      <c r="G3" s="1"/>
      <c r="H3" s="2"/>
      <c r="I3" s="2"/>
      <c r="J3" s="3"/>
      <c r="K3" s="1"/>
      <c r="L3" s="1"/>
      <c r="M3" s="3"/>
      <c r="N3" s="5"/>
      <c r="O3" s="5"/>
      <c r="P3" s="1"/>
      <c r="Q3" s="1"/>
      <c r="R3" s="1"/>
    </row>
    <row r="4" spans="1:18" ht="18" x14ac:dyDescent="0.25">
      <c r="A4" s="1"/>
      <c r="B4" s="1"/>
      <c r="C4" s="6"/>
      <c r="D4" s="6"/>
      <c r="E4" s="6"/>
      <c r="F4" s="6"/>
      <c r="G4" s="6"/>
      <c r="H4" s="6"/>
      <c r="I4" s="6"/>
      <c r="J4" s="6"/>
      <c r="K4" s="6"/>
      <c r="L4" s="6"/>
      <c r="M4" s="6"/>
      <c r="N4" s="6"/>
      <c r="O4" s="6"/>
      <c r="P4" s="6"/>
      <c r="Q4" s="6"/>
      <c r="R4" s="6"/>
    </row>
    <row r="5" spans="1:18" ht="18.75" x14ac:dyDescent="0.3">
      <c r="A5" s="7"/>
      <c r="B5" s="7"/>
      <c r="C5" s="8"/>
      <c r="D5" s="8"/>
      <c r="E5" s="8"/>
      <c r="F5" s="8"/>
      <c r="G5" s="8"/>
      <c r="H5" s="8"/>
      <c r="I5" s="8"/>
      <c r="J5" s="8"/>
      <c r="K5" s="8"/>
      <c r="L5" s="9"/>
      <c r="M5" s="9"/>
      <c r="N5" s="9"/>
      <c r="O5" s="9"/>
      <c r="P5" s="9"/>
      <c r="Q5" s="9"/>
      <c r="R5" s="9"/>
    </row>
    <row r="6" spans="1:18" ht="30.75" x14ac:dyDescent="0.25">
      <c r="A6" s="1"/>
      <c r="B6" s="1"/>
      <c r="C6" s="10" t="s">
        <v>0</v>
      </c>
      <c r="D6" s="8"/>
      <c r="E6" s="1"/>
      <c r="F6" s="1"/>
      <c r="G6" s="1"/>
      <c r="H6" s="8"/>
      <c r="I6" s="8"/>
      <c r="J6" s="8"/>
      <c r="K6" s="8"/>
      <c r="L6" s="11"/>
      <c r="M6" s="11"/>
      <c r="N6" s="11"/>
      <c r="O6" s="11"/>
      <c r="P6" s="11"/>
      <c r="Q6" s="11"/>
      <c r="R6" s="11"/>
    </row>
    <row r="7" spans="1:18" ht="18" x14ac:dyDescent="0.25">
      <c r="A7" s="1"/>
      <c r="B7" s="1"/>
      <c r="C7" s="12">
        <f>+[14]GENERAL!G2</f>
        <v>0</v>
      </c>
      <c r="D7" s="13"/>
      <c r="E7" s="13"/>
      <c r="F7" s="14"/>
      <c r="G7" s="1"/>
      <c r="H7" s="15">
        <f>SUM(P13:P87)</f>
        <v>16094300.740707982</v>
      </c>
      <c r="I7" s="16" t="s">
        <v>1</v>
      </c>
      <c r="J7" s="8"/>
      <c r="K7" s="8"/>
      <c r="L7" s="11"/>
      <c r="M7" s="11"/>
      <c r="N7" s="11"/>
      <c r="O7" s="11"/>
      <c r="P7" s="11"/>
      <c r="Q7" s="11"/>
      <c r="R7" s="11"/>
    </row>
    <row r="8" spans="1:18" ht="18" x14ac:dyDescent="0.25">
      <c r="A8" s="1"/>
      <c r="B8" s="1"/>
      <c r="C8" s="12"/>
      <c r="D8" s="13"/>
      <c r="E8" s="13"/>
      <c r="F8" s="14"/>
      <c r="G8" s="1"/>
      <c r="H8" s="1"/>
      <c r="I8" s="8"/>
      <c r="J8" s="8"/>
      <c r="K8" s="8"/>
      <c r="L8" s="11"/>
      <c r="M8" s="11"/>
      <c r="N8" s="11"/>
      <c r="O8" s="11"/>
      <c r="P8" s="11"/>
      <c r="Q8" s="11"/>
      <c r="R8" s="11"/>
    </row>
    <row r="9" spans="1:18" x14ac:dyDescent="0.2">
      <c r="A9" s="1"/>
      <c r="B9" s="1"/>
      <c r="C9" s="2"/>
      <c r="D9" s="2"/>
      <c r="E9" s="2"/>
      <c r="F9" s="1"/>
      <c r="G9" s="1"/>
      <c r="H9" s="2"/>
      <c r="I9" s="2"/>
      <c r="J9" s="3"/>
      <c r="K9" s="1"/>
      <c r="L9" s="1"/>
      <c r="M9" s="3"/>
      <c r="N9" s="5"/>
      <c r="O9" s="5"/>
      <c r="P9" s="1"/>
      <c r="Q9" s="1"/>
      <c r="R9" s="1"/>
    </row>
    <row r="10" spans="1:18" x14ac:dyDescent="0.2">
      <c r="A10" s="1"/>
      <c r="B10" s="1"/>
      <c r="C10" s="17" t="s">
        <v>2</v>
      </c>
      <c r="D10" s="17"/>
      <c r="E10" s="17"/>
      <c r="F10" s="17"/>
      <c r="G10" s="18" t="s">
        <v>3</v>
      </c>
      <c r="H10" s="18"/>
      <c r="I10" s="18"/>
      <c r="J10" s="18"/>
      <c r="K10" s="18"/>
      <c r="L10" s="18"/>
      <c r="M10" s="18"/>
      <c r="N10" s="18"/>
      <c r="O10" s="18"/>
      <c r="P10" s="18"/>
      <c r="Q10" s="18"/>
      <c r="R10" s="1"/>
    </row>
    <row r="11" spans="1:18" x14ac:dyDescent="0.2">
      <c r="A11" s="1"/>
      <c r="B11" s="1"/>
      <c r="C11" s="17"/>
      <c r="D11" s="17"/>
      <c r="E11" s="17"/>
      <c r="F11" s="17"/>
      <c r="G11" s="18"/>
      <c r="H11" s="18"/>
      <c r="I11" s="18"/>
      <c r="J11" s="18"/>
      <c r="K11" s="18"/>
      <c r="L11" s="18"/>
      <c r="M11" s="18"/>
      <c r="N11" s="18"/>
      <c r="O11" s="18"/>
      <c r="P11" s="18"/>
      <c r="Q11" s="18"/>
      <c r="R11" s="1"/>
    </row>
    <row r="12" spans="1:18" ht="90" x14ac:dyDescent="0.2">
      <c r="A12" s="3"/>
      <c r="B12" s="3"/>
      <c r="C12" s="19" t="s">
        <v>4</v>
      </c>
      <c r="D12" s="20" t="s">
        <v>5</v>
      </c>
      <c r="E12" s="21" t="s">
        <v>6</v>
      </c>
      <c r="F12" s="22" t="s">
        <v>7</v>
      </c>
      <c r="G12" s="22" t="s">
        <v>8</v>
      </c>
      <c r="H12" s="22" t="s">
        <v>9</v>
      </c>
      <c r="I12" s="22" t="s">
        <v>10</v>
      </c>
      <c r="J12" s="21" t="s">
        <v>11</v>
      </c>
      <c r="K12" s="22" t="s">
        <v>12</v>
      </c>
      <c r="L12" s="22" t="s">
        <v>13</v>
      </c>
      <c r="M12" s="25" t="s">
        <v>18</v>
      </c>
      <c r="N12" s="25" t="s">
        <v>19</v>
      </c>
      <c r="O12" s="25" t="s">
        <v>20</v>
      </c>
      <c r="P12" s="25" t="s">
        <v>21</v>
      </c>
      <c r="Q12" s="27" t="s">
        <v>24</v>
      </c>
      <c r="R12" s="27" t="s">
        <v>25</v>
      </c>
    </row>
    <row r="13" spans="1:18" ht="12.75" customHeight="1" x14ac:dyDescent="0.2">
      <c r="A13" s="28"/>
      <c r="B13" s="29">
        <v>1</v>
      </c>
      <c r="C13" s="30" t="s">
        <v>80</v>
      </c>
      <c r="D13" s="31" t="s">
        <v>81</v>
      </c>
      <c r="E13" s="31"/>
      <c r="F13" s="31" t="s">
        <v>82</v>
      </c>
      <c r="G13" s="32" t="s">
        <v>83</v>
      </c>
      <c r="H13" s="33" t="s">
        <v>84</v>
      </c>
      <c r="I13" s="33" t="s">
        <v>85</v>
      </c>
      <c r="J13" s="34">
        <v>0.35</v>
      </c>
      <c r="K13" s="33" t="s">
        <v>86</v>
      </c>
      <c r="L13" s="33">
        <v>5</v>
      </c>
      <c r="M13" s="107">
        <v>1</v>
      </c>
      <c r="N13" s="108">
        <f>+'[14]REQUISICION DE PERSONAL '!AH27</f>
        <v>0</v>
      </c>
      <c r="O13" s="108">
        <f>+M13*N13</f>
        <v>0</v>
      </c>
      <c r="P13" s="39">
        <f>SUM(O13:O17)</f>
        <v>2094300.7407079835</v>
      </c>
      <c r="Q13" s="41" t="s">
        <v>50</v>
      </c>
      <c r="R13" s="41" t="s">
        <v>51</v>
      </c>
    </row>
    <row r="14" spans="1:18" ht="12.75" x14ac:dyDescent="0.2">
      <c r="A14" s="28"/>
      <c r="B14" s="29"/>
      <c r="C14" s="42"/>
      <c r="D14" s="43"/>
      <c r="E14" s="43"/>
      <c r="F14" s="43"/>
      <c r="G14" s="44"/>
      <c r="H14" s="45"/>
      <c r="I14" s="45"/>
      <c r="J14" s="46"/>
      <c r="K14" s="45"/>
      <c r="L14" s="45"/>
      <c r="M14" s="110">
        <v>2</v>
      </c>
      <c r="N14" s="111">
        <f>+'[14]REQUISICION DE PERSONAL '!AH28</f>
        <v>907827.53385399177</v>
      </c>
      <c r="O14" s="111">
        <f>+M14*N14</f>
        <v>1815655.0677079835</v>
      </c>
      <c r="P14" s="51"/>
      <c r="Q14" s="41" t="s">
        <v>50</v>
      </c>
      <c r="R14" s="41" t="s">
        <v>51</v>
      </c>
    </row>
    <row r="15" spans="1:18" ht="12.75" x14ac:dyDescent="0.2">
      <c r="A15" s="28"/>
      <c r="B15" s="29"/>
      <c r="C15" s="42"/>
      <c r="D15" s="43"/>
      <c r="E15" s="43"/>
      <c r="F15" s="43"/>
      <c r="G15" s="44"/>
      <c r="H15" s="45"/>
      <c r="I15" s="45"/>
      <c r="J15" s="46"/>
      <c r="K15" s="45"/>
      <c r="L15" s="45"/>
      <c r="M15" s="110">
        <v>1</v>
      </c>
      <c r="N15" s="111">
        <f>+SUM('[14]PACC POA I.1'!X9:X332)</f>
        <v>278645.67300000001</v>
      </c>
      <c r="O15" s="111">
        <f>+N15*M15</f>
        <v>278645.67300000001</v>
      </c>
      <c r="P15" s="51"/>
      <c r="Q15" s="41" t="s">
        <v>50</v>
      </c>
      <c r="R15" s="41" t="s">
        <v>51</v>
      </c>
    </row>
    <row r="16" spans="1:18" ht="12.75" x14ac:dyDescent="0.2">
      <c r="A16" s="28"/>
      <c r="B16" s="29"/>
      <c r="C16" s="42"/>
      <c r="D16" s="43"/>
      <c r="E16" s="43"/>
      <c r="F16" s="43"/>
      <c r="G16" s="44"/>
      <c r="H16" s="45"/>
      <c r="I16" s="45"/>
      <c r="J16" s="46"/>
      <c r="K16" s="45"/>
      <c r="L16" s="45"/>
      <c r="M16" s="49"/>
      <c r="N16" s="50"/>
      <c r="O16" s="50"/>
      <c r="P16" s="51"/>
      <c r="Q16" s="53"/>
      <c r="R16" s="53"/>
    </row>
    <row r="17" spans="1:18" ht="12.75" x14ac:dyDescent="0.2">
      <c r="A17" s="28"/>
      <c r="B17" s="29"/>
      <c r="C17" s="54"/>
      <c r="D17" s="55"/>
      <c r="E17" s="55"/>
      <c r="F17" s="55"/>
      <c r="G17" s="56"/>
      <c r="H17" s="57"/>
      <c r="I17" s="57"/>
      <c r="J17" s="58"/>
      <c r="K17" s="57"/>
      <c r="L17" s="57"/>
      <c r="M17" s="61"/>
      <c r="N17" s="62"/>
      <c r="O17" s="62"/>
      <c r="P17" s="63"/>
      <c r="Q17" s="65"/>
      <c r="R17" s="65"/>
    </row>
    <row r="18" spans="1:18" ht="76.5" customHeight="1" x14ac:dyDescent="0.2">
      <c r="A18" s="28"/>
      <c r="B18" s="29">
        <v>2</v>
      </c>
      <c r="C18" s="30" t="s">
        <v>80</v>
      </c>
      <c r="D18" s="31" t="s">
        <v>81</v>
      </c>
      <c r="E18" s="31"/>
      <c r="F18" s="31" t="s">
        <v>88</v>
      </c>
      <c r="G18" s="32" t="s">
        <v>83</v>
      </c>
      <c r="H18" s="33" t="s">
        <v>89</v>
      </c>
      <c r="I18" s="33" t="s">
        <v>90</v>
      </c>
      <c r="J18" s="66">
        <v>1</v>
      </c>
      <c r="K18" s="33" t="s">
        <v>90</v>
      </c>
      <c r="L18" s="33">
        <v>1</v>
      </c>
      <c r="M18" s="37"/>
      <c r="N18" s="38">
        <v>0</v>
      </c>
      <c r="O18" s="38"/>
      <c r="P18" s="67"/>
      <c r="Q18" s="41"/>
      <c r="R18" s="41"/>
    </row>
    <row r="19" spans="1:18" ht="12.75" x14ac:dyDescent="0.2">
      <c r="A19" s="28"/>
      <c r="B19" s="29"/>
      <c r="C19" s="42"/>
      <c r="D19" s="43"/>
      <c r="E19" s="43"/>
      <c r="F19" s="43"/>
      <c r="G19" s="44"/>
      <c r="H19" s="45"/>
      <c r="I19" s="45"/>
      <c r="J19" s="46"/>
      <c r="K19" s="45"/>
      <c r="L19" s="45"/>
      <c r="M19" s="49"/>
      <c r="N19" s="50"/>
      <c r="O19" s="50"/>
      <c r="P19" s="68"/>
      <c r="Q19" s="53"/>
      <c r="R19" s="53"/>
    </row>
    <row r="20" spans="1:18" ht="12.75" x14ac:dyDescent="0.2">
      <c r="A20" s="28"/>
      <c r="B20" s="29"/>
      <c r="C20" s="42"/>
      <c r="D20" s="43"/>
      <c r="E20" s="43"/>
      <c r="F20" s="43"/>
      <c r="G20" s="44"/>
      <c r="H20" s="45"/>
      <c r="I20" s="45"/>
      <c r="J20" s="46"/>
      <c r="K20" s="45"/>
      <c r="L20" s="45"/>
      <c r="M20" s="49"/>
      <c r="N20" s="50"/>
      <c r="O20" s="50"/>
      <c r="P20" s="68"/>
      <c r="Q20" s="53"/>
      <c r="R20" s="53"/>
    </row>
    <row r="21" spans="1:18" ht="12.75" x14ac:dyDescent="0.2">
      <c r="A21" s="28"/>
      <c r="B21" s="29"/>
      <c r="C21" s="42"/>
      <c r="D21" s="43"/>
      <c r="E21" s="43"/>
      <c r="F21" s="43"/>
      <c r="G21" s="44"/>
      <c r="H21" s="45"/>
      <c r="I21" s="45"/>
      <c r="J21" s="46"/>
      <c r="K21" s="45"/>
      <c r="L21" s="45"/>
      <c r="M21" s="49"/>
      <c r="N21" s="50"/>
      <c r="O21" s="50"/>
      <c r="P21" s="68"/>
      <c r="Q21" s="53"/>
      <c r="R21" s="53"/>
    </row>
    <row r="22" spans="1:18" ht="12.75" x14ac:dyDescent="0.2">
      <c r="A22" s="28"/>
      <c r="B22" s="29"/>
      <c r="C22" s="54"/>
      <c r="D22" s="55"/>
      <c r="E22" s="55"/>
      <c r="F22" s="55"/>
      <c r="G22" s="56"/>
      <c r="H22" s="57"/>
      <c r="I22" s="57"/>
      <c r="J22" s="58"/>
      <c r="K22" s="57"/>
      <c r="L22" s="57"/>
      <c r="M22" s="61"/>
      <c r="N22" s="62"/>
      <c r="O22" s="62"/>
      <c r="P22" s="69"/>
      <c r="Q22" s="65"/>
      <c r="R22" s="65"/>
    </row>
    <row r="23" spans="1:18" ht="12.75" customHeight="1" x14ac:dyDescent="0.2">
      <c r="A23" s="28"/>
      <c r="B23" s="29">
        <v>3</v>
      </c>
      <c r="C23" s="30" t="s">
        <v>93</v>
      </c>
      <c r="D23" s="31" t="s">
        <v>94</v>
      </c>
      <c r="E23" s="31" t="s">
        <v>95</v>
      </c>
      <c r="F23" s="31" t="s">
        <v>96</v>
      </c>
      <c r="G23" s="32" t="s">
        <v>83</v>
      </c>
      <c r="H23" s="33" t="s">
        <v>97</v>
      </c>
      <c r="I23" s="33" t="s">
        <v>98</v>
      </c>
      <c r="J23" s="34">
        <v>1</v>
      </c>
      <c r="K23" s="33" t="s">
        <v>98</v>
      </c>
      <c r="L23" s="33">
        <v>3</v>
      </c>
      <c r="M23" s="37">
        <v>1</v>
      </c>
      <c r="N23" s="38">
        <v>4000000</v>
      </c>
      <c r="O23" s="38">
        <f>+N23*M23</f>
        <v>4000000</v>
      </c>
      <c r="P23" s="39">
        <f>SUM(O23:O27)</f>
        <v>4000000</v>
      </c>
      <c r="Q23" s="41" t="s">
        <v>99</v>
      </c>
      <c r="R23" s="41" t="s">
        <v>51</v>
      </c>
    </row>
    <row r="24" spans="1:18" ht="76.5" customHeight="1" x14ac:dyDescent="0.2">
      <c r="A24" s="28"/>
      <c r="B24" s="29"/>
      <c r="C24" s="42"/>
      <c r="D24" s="43"/>
      <c r="E24" s="43"/>
      <c r="F24" s="43"/>
      <c r="G24" s="44"/>
      <c r="H24" s="45"/>
      <c r="I24" s="45"/>
      <c r="J24" s="46"/>
      <c r="K24" s="45"/>
      <c r="L24" s="45"/>
      <c r="M24" s="49"/>
      <c r="N24" s="50"/>
      <c r="O24" s="50"/>
      <c r="P24" s="51"/>
      <c r="Q24" s="53"/>
      <c r="R24" s="53"/>
    </row>
    <row r="25" spans="1:18" ht="12.75" x14ac:dyDescent="0.2">
      <c r="A25" s="28"/>
      <c r="B25" s="29"/>
      <c r="C25" s="42"/>
      <c r="D25" s="43"/>
      <c r="E25" s="43"/>
      <c r="F25" s="43"/>
      <c r="G25" s="44"/>
      <c r="H25" s="45"/>
      <c r="I25" s="45"/>
      <c r="J25" s="46"/>
      <c r="K25" s="45"/>
      <c r="L25" s="45"/>
      <c r="M25" s="49"/>
      <c r="N25" s="50"/>
      <c r="O25" s="50"/>
      <c r="P25" s="51"/>
      <c r="Q25" s="53"/>
      <c r="R25" s="53"/>
    </row>
    <row r="26" spans="1:18" ht="12.75" x14ac:dyDescent="0.2">
      <c r="A26" s="28"/>
      <c r="B26" s="29"/>
      <c r="C26" s="42"/>
      <c r="D26" s="43"/>
      <c r="E26" s="43"/>
      <c r="F26" s="43"/>
      <c r="G26" s="44"/>
      <c r="H26" s="45"/>
      <c r="I26" s="45"/>
      <c r="J26" s="46"/>
      <c r="K26" s="45"/>
      <c r="L26" s="45"/>
      <c r="M26" s="49"/>
      <c r="N26" s="50"/>
      <c r="O26" s="50"/>
      <c r="P26" s="51"/>
      <c r="Q26" s="53"/>
      <c r="R26" s="53"/>
    </row>
    <row r="27" spans="1:18" ht="12.75" x14ac:dyDescent="0.2">
      <c r="A27" s="28"/>
      <c r="B27" s="29"/>
      <c r="C27" s="54"/>
      <c r="D27" s="55"/>
      <c r="E27" s="55"/>
      <c r="F27" s="55"/>
      <c r="G27" s="56"/>
      <c r="H27" s="57"/>
      <c r="I27" s="57"/>
      <c r="J27" s="58"/>
      <c r="K27" s="57"/>
      <c r="L27" s="57"/>
      <c r="M27" s="61"/>
      <c r="N27" s="62"/>
      <c r="O27" s="62"/>
      <c r="P27" s="63"/>
      <c r="Q27" s="65"/>
      <c r="R27" s="65"/>
    </row>
    <row r="28" spans="1:18" ht="12.75" customHeight="1" x14ac:dyDescent="0.2">
      <c r="A28" s="28"/>
      <c r="B28" s="29">
        <v>4</v>
      </c>
      <c r="C28" s="30" t="s">
        <v>100</v>
      </c>
      <c r="D28" s="31" t="s">
        <v>94</v>
      </c>
      <c r="E28" s="31" t="s">
        <v>101</v>
      </c>
      <c r="F28" s="31" t="s">
        <v>102</v>
      </c>
      <c r="G28" s="32" t="s">
        <v>83</v>
      </c>
      <c r="H28" s="33" t="s">
        <v>103</v>
      </c>
      <c r="I28" s="33" t="s">
        <v>104</v>
      </c>
      <c r="J28" s="34">
        <v>1</v>
      </c>
      <c r="K28" s="33" t="s">
        <v>105</v>
      </c>
      <c r="L28" s="33">
        <v>4</v>
      </c>
      <c r="M28" s="37">
        <v>1</v>
      </c>
      <c r="N28" s="38">
        <v>4000000</v>
      </c>
      <c r="O28" s="38">
        <f>+N28*M28</f>
        <v>4000000</v>
      </c>
      <c r="P28" s="39">
        <f>SUM(O28:O32)</f>
        <v>4000000</v>
      </c>
      <c r="Q28" s="41" t="s">
        <v>99</v>
      </c>
      <c r="R28" s="41" t="s">
        <v>51</v>
      </c>
    </row>
    <row r="29" spans="1:18" ht="12.75" x14ac:dyDescent="0.2">
      <c r="A29" s="28"/>
      <c r="B29" s="29"/>
      <c r="C29" s="42"/>
      <c r="D29" s="43"/>
      <c r="E29" s="43"/>
      <c r="F29" s="43"/>
      <c r="G29" s="44"/>
      <c r="H29" s="45"/>
      <c r="I29" s="45"/>
      <c r="J29" s="46"/>
      <c r="K29" s="45"/>
      <c r="L29" s="45"/>
      <c r="M29" s="49"/>
      <c r="N29" s="50"/>
      <c r="O29" s="50"/>
      <c r="P29" s="51"/>
      <c r="Q29" s="53"/>
      <c r="R29" s="53"/>
    </row>
    <row r="30" spans="1:18" ht="12.75" x14ac:dyDescent="0.2">
      <c r="A30" s="28"/>
      <c r="B30" s="29"/>
      <c r="C30" s="42"/>
      <c r="D30" s="43"/>
      <c r="E30" s="43"/>
      <c r="F30" s="43"/>
      <c r="G30" s="44"/>
      <c r="H30" s="45"/>
      <c r="I30" s="45"/>
      <c r="J30" s="46"/>
      <c r="K30" s="45"/>
      <c r="L30" s="45"/>
      <c r="M30" s="49"/>
      <c r="N30" s="50"/>
      <c r="O30" s="50"/>
      <c r="P30" s="51"/>
      <c r="Q30" s="53"/>
      <c r="R30" s="53"/>
    </row>
    <row r="31" spans="1:18" ht="12.75" x14ac:dyDescent="0.2">
      <c r="A31" s="28"/>
      <c r="B31" s="29"/>
      <c r="C31" s="42"/>
      <c r="D31" s="43"/>
      <c r="E31" s="43"/>
      <c r="F31" s="43"/>
      <c r="G31" s="44"/>
      <c r="H31" s="45"/>
      <c r="I31" s="45"/>
      <c r="J31" s="46"/>
      <c r="K31" s="45"/>
      <c r="L31" s="45"/>
      <c r="M31" s="49"/>
      <c r="N31" s="50"/>
      <c r="O31" s="50"/>
      <c r="P31" s="51"/>
      <c r="Q31" s="53"/>
      <c r="R31" s="53"/>
    </row>
    <row r="32" spans="1:18" ht="12.75" x14ac:dyDescent="0.2">
      <c r="A32" s="28"/>
      <c r="B32" s="29"/>
      <c r="C32" s="54"/>
      <c r="D32" s="55"/>
      <c r="E32" s="55"/>
      <c r="F32" s="55"/>
      <c r="G32" s="56"/>
      <c r="H32" s="57"/>
      <c r="I32" s="57"/>
      <c r="J32" s="58"/>
      <c r="K32" s="57"/>
      <c r="L32" s="57"/>
      <c r="M32" s="61"/>
      <c r="N32" s="62"/>
      <c r="O32" s="62"/>
      <c r="P32" s="63"/>
      <c r="Q32" s="65"/>
      <c r="R32" s="65"/>
    </row>
    <row r="33" spans="1:18" ht="89.25" customHeight="1" x14ac:dyDescent="0.2">
      <c r="A33" s="28"/>
      <c r="B33" s="29">
        <v>5</v>
      </c>
      <c r="C33" s="30" t="s">
        <v>80</v>
      </c>
      <c r="D33" s="31" t="s">
        <v>81</v>
      </c>
      <c r="E33" s="31"/>
      <c r="F33" s="31" t="s">
        <v>106</v>
      </c>
      <c r="G33" s="32" t="s">
        <v>83</v>
      </c>
      <c r="H33" s="33" t="s">
        <v>107</v>
      </c>
      <c r="I33" s="33" t="s">
        <v>107</v>
      </c>
      <c r="J33" s="112">
        <v>1</v>
      </c>
      <c r="K33" s="33" t="s">
        <v>108</v>
      </c>
      <c r="L33" s="33">
        <v>2</v>
      </c>
      <c r="M33" s="37">
        <v>1</v>
      </c>
      <c r="N33" s="38">
        <v>6000000</v>
      </c>
      <c r="O33" s="38">
        <f>+N33*M33</f>
        <v>6000000</v>
      </c>
      <c r="P33" s="39">
        <f>SUM(O33:O37)</f>
        <v>6000000</v>
      </c>
      <c r="Q33" s="41" t="s">
        <v>50</v>
      </c>
      <c r="R33" s="41" t="s">
        <v>51</v>
      </c>
    </row>
    <row r="34" spans="1:18" ht="12.75" x14ac:dyDescent="0.2">
      <c r="A34" s="28"/>
      <c r="B34" s="29"/>
      <c r="C34" s="42"/>
      <c r="D34" s="43"/>
      <c r="E34" s="43"/>
      <c r="F34" s="43"/>
      <c r="G34" s="44"/>
      <c r="H34" s="45"/>
      <c r="I34" s="45"/>
      <c r="J34" s="113"/>
      <c r="K34" s="45"/>
      <c r="L34" s="45"/>
      <c r="M34" s="49"/>
      <c r="N34" s="50"/>
      <c r="O34" s="50"/>
      <c r="P34" s="51"/>
      <c r="Q34" s="53"/>
      <c r="R34" s="53"/>
    </row>
    <row r="35" spans="1:18" ht="12.75" x14ac:dyDescent="0.2">
      <c r="A35" s="28"/>
      <c r="B35" s="29"/>
      <c r="C35" s="42"/>
      <c r="D35" s="43"/>
      <c r="E35" s="43"/>
      <c r="F35" s="43"/>
      <c r="G35" s="44"/>
      <c r="H35" s="45"/>
      <c r="I35" s="45"/>
      <c r="J35" s="113"/>
      <c r="K35" s="45"/>
      <c r="L35" s="45"/>
      <c r="M35" s="49"/>
      <c r="N35" s="50"/>
      <c r="O35" s="50"/>
      <c r="P35" s="51"/>
      <c r="Q35" s="53"/>
      <c r="R35" s="53"/>
    </row>
    <row r="36" spans="1:18" ht="12.75" x14ac:dyDescent="0.2">
      <c r="A36" s="28"/>
      <c r="B36" s="29"/>
      <c r="C36" s="42"/>
      <c r="D36" s="43"/>
      <c r="E36" s="43"/>
      <c r="F36" s="43"/>
      <c r="G36" s="44"/>
      <c r="H36" s="45"/>
      <c r="I36" s="45"/>
      <c r="J36" s="113"/>
      <c r="K36" s="45"/>
      <c r="L36" s="45"/>
      <c r="M36" s="49"/>
      <c r="N36" s="50"/>
      <c r="O36" s="50"/>
      <c r="P36" s="51"/>
      <c r="Q36" s="53"/>
      <c r="R36" s="53"/>
    </row>
    <row r="37" spans="1:18" ht="12.75" x14ac:dyDescent="0.2">
      <c r="A37" s="28"/>
      <c r="B37" s="29"/>
      <c r="C37" s="54"/>
      <c r="D37" s="55"/>
      <c r="E37" s="55"/>
      <c r="F37" s="55"/>
      <c r="G37" s="56"/>
      <c r="H37" s="57"/>
      <c r="I37" s="57"/>
      <c r="J37" s="114"/>
      <c r="K37" s="57"/>
      <c r="L37" s="57"/>
      <c r="M37" s="61"/>
      <c r="N37" s="62"/>
      <c r="O37" s="62"/>
      <c r="P37" s="63"/>
      <c r="Q37" s="65"/>
      <c r="R37" s="65"/>
    </row>
  </sheetData>
  <mergeCells count="64">
    <mergeCell ref="P33:P37"/>
    <mergeCell ref="H33:H37"/>
    <mergeCell ref="I33:I37"/>
    <mergeCell ref="J33:J37"/>
    <mergeCell ref="K33:K37"/>
    <mergeCell ref="L33:L37"/>
    <mergeCell ref="P28:P32"/>
    <mergeCell ref="B33:B37"/>
    <mergeCell ref="C33:C37"/>
    <mergeCell ref="D33:D37"/>
    <mergeCell ref="E33:E37"/>
    <mergeCell ref="F33:F37"/>
    <mergeCell ref="G33:G37"/>
    <mergeCell ref="H28:H32"/>
    <mergeCell ref="I28:I32"/>
    <mergeCell ref="J28:J32"/>
    <mergeCell ref="K28:K32"/>
    <mergeCell ref="L28:L32"/>
    <mergeCell ref="P23:P27"/>
    <mergeCell ref="B28:B32"/>
    <mergeCell ref="C28:C32"/>
    <mergeCell ref="D28:D32"/>
    <mergeCell ref="E28:E32"/>
    <mergeCell ref="F28:F32"/>
    <mergeCell ref="G28:G32"/>
    <mergeCell ref="H23:H27"/>
    <mergeCell ref="I23:I27"/>
    <mergeCell ref="J23:J27"/>
    <mergeCell ref="K23:K27"/>
    <mergeCell ref="L23:L27"/>
    <mergeCell ref="P18:P22"/>
    <mergeCell ref="B23:B27"/>
    <mergeCell ref="C23:C27"/>
    <mergeCell ref="D23:D27"/>
    <mergeCell ref="E23:E27"/>
    <mergeCell ref="F23:F27"/>
    <mergeCell ref="G23:G27"/>
    <mergeCell ref="H18:H22"/>
    <mergeCell ref="I18:I22"/>
    <mergeCell ref="J18:J22"/>
    <mergeCell ref="K18:K22"/>
    <mergeCell ref="L18:L22"/>
    <mergeCell ref="P13:P17"/>
    <mergeCell ref="B18:B22"/>
    <mergeCell ref="C18:C22"/>
    <mergeCell ref="D18:D22"/>
    <mergeCell ref="E18:E22"/>
    <mergeCell ref="F18:F22"/>
    <mergeCell ref="G18:G22"/>
    <mergeCell ref="H13:H17"/>
    <mergeCell ref="I13:I17"/>
    <mergeCell ref="J13:J17"/>
    <mergeCell ref="K13:K17"/>
    <mergeCell ref="L13:L17"/>
    <mergeCell ref="C7:F7"/>
    <mergeCell ref="C8:F8"/>
    <mergeCell ref="C10:F11"/>
    <mergeCell ref="G10:Q11"/>
    <mergeCell ref="B13:B17"/>
    <mergeCell ref="C13:C17"/>
    <mergeCell ref="D13:D17"/>
    <mergeCell ref="E13:E17"/>
    <mergeCell ref="F13:F17"/>
    <mergeCell ref="G13:G17"/>
  </mergeCells>
  <dataValidations count="8">
    <dataValidation type="custom" showInputMessage="1" showErrorMessage="1" errorTitle="CALCULO AUTOMATICO" error="SUMATORIA DE LOS PRESUPUESTO DE LAS INICIATIVAS DESGLOSADAS" sqref="H7">
      <formula1>SUM(P13:P87)</formula1>
    </dataValidation>
    <dataValidation type="custom" showInputMessage="1" showErrorMessage="1" errorTitle="CALCULO AUTOMATICO" error="CALCULO AUTOMATICO" sqref="O13 O18 O23 O28 O33">
      <formula1>N13*M13</formula1>
    </dataValidation>
    <dataValidation type="custom" allowBlank="1" showInputMessage="1" showErrorMessage="1" errorTitle="CALCULO AUTOMATICO" error="CALCULO AUTOMATICO" sqref="P13:P37">
      <formula1>SUM(O13:O17)</formula1>
    </dataValidation>
    <dataValidation allowBlank="1" showInputMessage="1" showErrorMessage="1" promptTitle="CODIGO DE LA INICIATIVA" prompt="Iniciativa.Direccion/Departamento.Siglas referenciadas al nombre de la iniciativa_x000a__x000a_Ej: Iniciativa: Monitoreo de extranjeros en la inclusion a la SS._x000a_Codigo:  I.DAE.MESS_x000a__x000a_Este codigo es interno de la TSS, para poder asociar a los presupuestos. " sqref="F13:F37"/>
    <dataValidation allowBlank="1" showInputMessage="1" showErrorMessage="1" promptTitle="META" prompt="Describir en cantidad o porcentaje_x000a_Ej.: 100 capacitaciones ; 80% de los empleadores registrados con pago al dia" sqref="J13:J37"/>
    <dataValidation allowBlank="1" showInputMessage="1" showErrorMessage="1" promptTitle="DESCRIPCION" prompt="Detallar y definir la iniciativa, alcance de la misma, e impacto" sqref="I13:I37 H33:H37"/>
    <dataValidation allowBlank="1" showInputMessage="1" showErrorMessage="1" promptTitle="NOMBRE DE LA INICIATIVA" prompt="Colocar el nombre de la iniciativa" sqref="H13:H32"/>
    <dataValidation type="list" allowBlank="1" showInputMessage="1" showErrorMessage="1" errorTitle="SELECCIONAR DEL LISTADO" error="SELECCIONAR DEL LISTADO" promptTitle="SELECCIONAR DEL LISTADO" sqref="G13:G37">
      <formula1>AREAS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8">
        <x14:dataValidation type="custom" showInputMessage="1" showErrorMessage="1" errorTitle="SELECCIONAR EN GENERAL " error="SELECCIONAR EN GENERAL ">
          <x14:formula1>
            <xm:f>[14]GENERAL!#REF!</xm:f>
          </x14:formula1>
          <xm:sqref>C7:F8</xm:sqref>
        </x14:dataValidation>
        <x14:dataValidation type="list" showInputMessage="1" showErrorMessage="1">
          <x14:formula1>
            <xm:f>'[3]TABLAS DE ALIMENTACION'!#REF!</xm:f>
          </x14:formula1>
          <xm:sqref>M33</xm:sqref>
        </x14:dataValidation>
        <x14:dataValidation type="list" allowBlank="1" showInputMessage="1" showErrorMessage="1">
          <x14:formula1>
            <xm:f>'[14]TABLAS DE ALIMENTACION'!#REF!</xm:f>
          </x14:formula1>
          <xm:sqref>M13:M32 M34:M37</xm:sqref>
        </x14:dataValidation>
        <x14:dataValidation type="list" allowBlank="1" showInputMessage="1" showErrorMessage="1" errorTitle="SELECCIONAR DEL LISTADO" error="SELECCIONAR DEL LISTADO">
          <x14:formula1>
            <xm:f>'[2]TABLAS DE ALIMENTACION'!#REF!</xm:f>
          </x14:formula1>
          <xm:sqref>L13:L37</xm:sqref>
        </x14:dataValidation>
        <x14:dataValidation type="list" allowBlank="1" showInputMessage="1" showErrorMessage="1" errorTitle="SELECCIONAR DEL LISTADO" error="SELECCIONAR DEL LISTADO">
          <x14:formula1>
            <xm:f>'[14]TABLAS DE ALIMENTACION'!#REF!</xm:f>
          </x14:formula1>
          <xm:sqref>E13:E37</xm:sqref>
        </x14:dataValidation>
        <x14:dataValidation type="list" allowBlank="1" showInputMessage="1" showErrorMessage="1" errorTitle="SELECCIONAR DEL LISTADO" error="SELECCIONAR DEL LISTADO">
          <x14:formula1>
            <xm:f>'[14]TABLAS DE ALIMENTACION'!#REF!</xm:f>
          </x14:formula1>
          <xm:sqref>D13:D37</xm:sqref>
        </x14:dataValidation>
        <x14:dataValidation type="list" allowBlank="1" showInputMessage="1" showErrorMessage="1" errorTitle="SELECCIONAR DEL LISTADO" error="SELECCIONAR DEL LISTADO">
          <x14:formula1>
            <xm:f>'[14]TABLAS DE ALIMENTACION'!#REF!</xm:f>
          </x14:formula1>
          <xm:sqref>C13:C37</xm:sqref>
        </x14:dataValidation>
        <x14:dataValidation type="list" allowBlank="1" showInputMessage="1" showErrorMessage="1">
          <x14:formula1>
            <xm:f>'[14]TABLAS DE ALIMENTACION'!#REF!</xm:f>
          </x14:formula1>
          <xm:sqref>Q13:R37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2"/>
  <sheetViews>
    <sheetView zoomScaleNormal="100" workbookViewId="0">
      <selection activeCell="C8" sqref="C8:F8"/>
    </sheetView>
  </sheetViews>
  <sheetFormatPr defaultRowHeight="11.25" x14ac:dyDescent="0.2"/>
  <cols>
    <col min="2" max="2" width="2.1640625" bestFit="1" customWidth="1"/>
    <col min="3" max="3" width="80.6640625" bestFit="1" customWidth="1"/>
    <col min="4" max="4" width="31.83203125" bestFit="1" customWidth="1"/>
    <col min="5" max="5" width="22.33203125" bestFit="1" customWidth="1"/>
    <col min="6" max="6" width="15.6640625" bestFit="1" customWidth="1"/>
    <col min="7" max="7" width="9" bestFit="1" customWidth="1"/>
    <col min="8" max="8" width="50.1640625" bestFit="1" customWidth="1"/>
    <col min="9" max="9" width="46.5" bestFit="1" customWidth="1"/>
    <col min="10" max="10" width="16" bestFit="1" customWidth="1"/>
    <col min="11" max="11" width="32.6640625" bestFit="1" customWidth="1"/>
    <col min="12" max="12" width="16" bestFit="1" customWidth="1"/>
    <col min="13" max="13" width="15.1640625" bestFit="1" customWidth="1"/>
    <col min="14" max="14" width="24.33203125" bestFit="1" customWidth="1"/>
    <col min="15" max="15" width="20.6640625" bestFit="1" customWidth="1"/>
    <col min="16" max="16" width="38.5" bestFit="1" customWidth="1"/>
    <col min="17" max="17" width="35.5" bestFit="1" customWidth="1"/>
    <col min="18" max="18" width="21.83203125" bestFit="1" customWidth="1"/>
    <col min="19" max="19" width="17.33203125" bestFit="1" customWidth="1"/>
  </cols>
  <sheetData>
    <row r="1" spans="1:19" x14ac:dyDescent="0.2">
      <c r="A1" s="1"/>
      <c r="B1" s="1"/>
      <c r="C1" s="2"/>
      <c r="D1" s="2"/>
      <c r="E1" s="2"/>
      <c r="F1" s="1"/>
      <c r="G1" s="1"/>
      <c r="H1" s="2"/>
      <c r="I1" s="2"/>
      <c r="J1" s="3"/>
      <c r="K1" s="1"/>
      <c r="L1" s="121"/>
      <c r="M1" s="3"/>
      <c r="N1" s="5"/>
      <c r="O1" s="5"/>
      <c r="P1" s="1"/>
      <c r="Q1" s="1"/>
      <c r="R1" s="1"/>
      <c r="S1" s="1"/>
    </row>
    <row r="2" spans="1:19" x14ac:dyDescent="0.2">
      <c r="A2" s="1"/>
      <c r="B2" s="1"/>
      <c r="C2" s="2"/>
      <c r="D2" s="2"/>
      <c r="E2" s="2"/>
      <c r="F2" s="1"/>
      <c r="G2" s="1"/>
      <c r="H2" s="2"/>
      <c r="I2" s="2"/>
      <c r="J2" s="3"/>
      <c r="K2" s="1"/>
      <c r="L2" s="121"/>
      <c r="M2" s="3"/>
      <c r="N2" s="5"/>
      <c r="O2" s="5"/>
      <c r="P2" s="1"/>
      <c r="Q2" s="1"/>
      <c r="R2" s="1"/>
      <c r="S2" s="1"/>
    </row>
    <row r="3" spans="1:19" x14ac:dyDescent="0.2">
      <c r="A3" s="1"/>
      <c r="B3" s="1"/>
      <c r="C3" s="2"/>
      <c r="D3" s="2"/>
      <c r="E3" s="2"/>
      <c r="F3" s="1"/>
      <c r="G3" s="1"/>
      <c r="H3" s="2"/>
      <c r="I3" s="2"/>
      <c r="J3" s="3"/>
      <c r="K3" s="1"/>
      <c r="L3" s="121"/>
      <c r="M3" s="3"/>
      <c r="N3" s="5"/>
      <c r="O3" s="5"/>
      <c r="P3" s="1"/>
      <c r="Q3" s="1"/>
      <c r="R3" s="1"/>
      <c r="S3" s="1"/>
    </row>
    <row r="4" spans="1:19" ht="18" x14ac:dyDescent="0.25">
      <c r="A4" s="1"/>
      <c r="B4" s="1"/>
      <c r="C4" s="6"/>
      <c r="D4" s="6"/>
      <c r="E4" s="6"/>
      <c r="F4" s="6"/>
      <c r="G4" s="6"/>
      <c r="H4" s="6"/>
      <c r="I4" s="6"/>
      <c r="J4" s="6"/>
      <c r="K4" s="6"/>
      <c r="L4" s="6"/>
      <c r="M4" s="6"/>
      <c r="N4" s="6"/>
      <c r="O4" s="6"/>
      <c r="P4" s="6"/>
      <c r="Q4" s="6"/>
      <c r="R4" s="6"/>
      <c r="S4" s="6"/>
    </row>
    <row r="5" spans="1:19" ht="18.75" x14ac:dyDescent="0.3">
      <c r="A5" s="7"/>
      <c r="B5" s="7"/>
      <c r="C5" s="8"/>
      <c r="D5" s="8"/>
      <c r="E5" s="8"/>
      <c r="F5" s="8"/>
      <c r="G5" s="8"/>
      <c r="H5" s="8"/>
      <c r="I5" s="8"/>
      <c r="J5" s="8"/>
      <c r="K5" s="8"/>
      <c r="L5" s="9"/>
      <c r="M5" s="9"/>
      <c r="N5" s="9"/>
      <c r="O5" s="9"/>
      <c r="P5" s="9"/>
      <c r="Q5" s="9"/>
      <c r="R5" s="9"/>
      <c r="S5" s="9"/>
    </row>
    <row r="6" spans="1:19" ht="30.75" x14ac:dyDescent="0.25">
      <c r="A6" s="1"/>
      <c r="B6" s="1"/>
      <c r="C6" s="10" t="s">
        <v>0</v>
      </c>
      <c r="D6" s="8"/>
      <c r="E6" s="1"/>
      <c r="F6" s="1"/>
      <c r="G6" s="1"/>
      <c r="H6" s="8"/>
      <c r="I6" s="8"/>
      <c r="J6" s="8"/>
      <c r="K6" s="8"/>
      <c r="L6" s="11"/>
      <c r="M6" s="11"/>
      <c r="N6" s="11"/>
      <c r="O6" s="11"/>
      <c r="P6" s="11"/>
      <c r="Q6" s="11"/>
      <c r="R6" s="11"/>
      <c r="S6" s="11"/>
    </row>
    <row r="7" spans="1:19" ht="18" x14ac:dyDescent="0.25">
      <c r="A7" s="1"/>
      <c r="B7" s="1"/>
      <c r="C7" s="12">
        <f>+[11]GENERAL!G2</f>
        <v>0</v>
      </c>
      <c r="D7" s="13"/>
      <c r="E7" s="13"/>
      <c r="F7" s="14"/>
      <c r="G7" s="1"/>
      <c r="H7" s="15">
        <f>SUM(P13:P82)</f>
        <v>2762848.85</v>
      </c>
      <c r="I7" s="16" t="s">
        <v>1</v>
      </c>
      <c r="J7" s="8"/>
      <c r="K7" s="8"/>
      <c r="L7" s="11"/>
      <c r="M7" s="11"/>
      <c r="N7" s="11"/>
      <c r="O7" s="11"/>
      <c r="P7" s="11"/>
      <c r="Q7" s="11"/>
      <c r="R7" s="11"/>
      <c r="S7" s="11"/>
    </row>
    <row r="8" spans="1:19" ht="18" x14ac:dyDescent="0.25">
      <c r="A8" s="1"/>
      <c r="B8" s="1"/>
      <c r="C8" s="12"/>
      <c r="D8" s="13"/>
      <c r="E8" s="13"/>
      <c r="F8" s="14"/>
      <c r="G8" s="1"/>
      <c r="H8" s="1"/>
      <c r="I8" s="8"/>
      <c r="J8" s="8"/>
      <c r="K8" s="8"/>
      <c r="L8" s="11"/>
      <c r="M8" s="11"/>
      <c r="N8" s="11"/>
      <c r="O8" s="11"/>
      <c r="P8" s="11"/>
      <c r="Q8" s="11"/>
      <c r="R8" s="11"/>
      <c r="S8" s="11"/>
    </row>
    <row r="9" spans="1:19" x14ac:dyDescent="0.2">
      <c r="A9" s="1"/>
      <c r="B9" s="1"/>
      <c r="C9" s="2"/>
      <c r="D9" s="2"/>
      <c r="E9" s="2"/>
      <c r="F9" s="1"/>
      <c r="G9" s="1"/>
      <c r="H9" s="2"/>
      <c r="I9" s="2"/>
      <c r="J9" s="3"/>
      <c r="K9" s="1"/>
      <c r="L9" s="121"/>
      <c r="M9" s="3"/>
      <c r="N9" s="5"/>
      <c r="O9" s="5"/>
      <c r="P9" s="1"/>
      <c r="Q9" s="1"/>
      <c r="R9" s="1"/>
      <c r="S9" s="1"/>
    </row>
    <row r="10" spans="1:19" x14ac:dyDescent="0.2">
      <c r="A10" s="1"/>
      <c r="B10" s="1"/>
      <c r="C10" s="17" t="s">
        <v>2</v>
      </c>
      <c r="D10" s="17"/>
      <c r="E10" s="17"/>
      <c r="F10" s="17"/>
      <c r="G10" s="18" t="s">
        <v>3</v>
      </c>
      <c r="H10" s="18"/>
      <c r="I10" s="18"/>
      <c r="J10" s="18"/>
      <c r="K10" s="18"/>
      <c r="L10" s="18"/>
      <c r="M10" s="18"/>
      <c r="N10" s="18"/>
      <c r="O10" s="18"/>
      <c r="P10" s="18"/>
      <c r="Q10" s="18"/>
      <c r="R10" s="18"/>
      <c r="S10" s="1"/>
    </row>
    <row r="11" spans="1:19" x14ac:dyDescent="0.2">
      <c r="A11" s="1"/>
      <c r="B11" s="1"/>
      <c r="C11" s="17"/>
      <c r="D11" s="17"/>
      <c r="E11" s="17"/>
      <c r="F11" s="17"/>
      <c r="G11" s="18"/>
      <c r="H11" s="18"/>
      <c r="I11" s="18"/>
      <c r="J11" s="18"/>
      <c r="K11" s="18"/>
      <c r="L11" s="18"/>
      <c r="M11" s="18"/>
      <c r="N11" s="18"/>
      <c r="O11" s="18"/>
      <c r="P11" s="18"/>
      <c r="Q11" s="18"/>
      <c r="R11" s="18"/>
      <c r="S11" s="1"/>
    </row>
    <row r="12" spans="1:19" ht="45" x14ac:dyDescent="0.2">
      <c r="A12" s="3"/>
      <c r="B12" s="3"/>
      <c r="C12" s="19" t="s">
        <v>4</v>
      </c>
      <c r="D12" s="20" t="s">
        <v>5</v>
      </c>
      <c r="E12" s="21" t="s">
        <v>6</v>
      </c>
      <c r="F12" s="22" t="s">
        <v>7</v>
      </c>
      <c r="G12" s="22" t="s">
        <v>8</v>
      </c>
      <c r="H12" s="22" t="s">
        <v>9</v>
      </c>
      <c r="I12" s="22" t="s">
        <v>10</v>
      </c>
      <c r="J12" s="21" t="s">
        <v>11</v>
      </c>
      <c r="K12" s="22" t="s">
        <v>12</v>
      </c>
      <c r="L12" s="22" t="s">
        <v>13</v>
      </c>
      <c r="M12" s="25" t="s">
        <v>18</v>
      </c>
      <c r="N12" s="25" t="s">
        <v>19</v>
      </c>
      <c r="O12" s="25" t="s">
        <v>20</v>
      </c>
      <c r="P12" s="25" t="s">
        <v>21</v>
      </c>
      <c r="Q12" s="25" t="s">
        <v>22</v>
      </c>
      <c r="R12" s="27" t="s">
        <v>24</v>
      </c>
      <c r="S12" s="27" t="s">
        <v>25</v>
      </c>
    </row>
    <row r="13" spans="1:19" ht="89.25" customHeight="1" x14ac:dyDescent="0.2">
      <c r="A13" s="28"/>
      <c r="B13" s="29">
        <v>1</v>
      </c>
      <c r="C13" s="30" t="s">
        <v>313</v>
      </c>
      <c r="D13" s="31"/>
      <c r="E13" s="31" t="s">
        <v>95</v>
      </c>
      <c r="F13" s="31" t="s">
        <v>314</v>
      </c>
      <c r="G13" s="32" t="s">
        <v>315</v>
      </c>
      <c r="H13" s="32" t="s">
        <v>316</v>
      </c>
      <c r="I13" s="32" t="s">
        <v>317</v>
      </c>
      <c r="J13" s="143">
        <v>1</v>
      </c>
      <c r="K13" s="32" t="s">
        <v>318</v>
      </c>
      <c r="L13" s="32">
        <v>1</v>
      </c>
      <c r="M13" s="37">
        <v>20</v>
      </c>
      <c r="N13" s="38">
        <f>+'[11]REQUISICION DE PERSONAL '!AH7</f>
        <v>0</v>
      </c>
      <c r="O13" s="38">
        <f>+N13*M13</f>
        <v>0</v>
      </c>
      <c r="P13" s="39">
        <f>SUM(O13:O17)</f>
        <v>2762848.85</v>
      </c>
      <c r="Q13" s="76">
        <f>9279749.28+O14+O15+O16+O17</f>
        <v>12042598.129999999</v>
      </c>
      <c r="R13" s="41" t="s">
        <v>77</v>
      </c>
      <c r="S13" s="41" t="s">
        <v>51</v>
      </c>
    </row>
    <row r="14" spans="1:19" ht="89.25" customHeight="1" x14ac:dyDescent="0.2">
      <c r="A14" s="28"/>
      <c r="B14" s="29"/>
      <c r="C14" s="42"/>
      <c r="D14" s="43"/>
      <c r="E14" s="43"/>
      <c r="F14" s="43"/>
      <c r="G14" s="44"/>
      <c r="H14" s="44"/>
      <c r="I14" s="44"/>
      <c r="J14" s="144"/>
      <c r="K14" s="44"/>
      <c r="L14" s="44"/>
      <c r="M14" s="49">
        <v>14</v>
      </c>
      <c r="N14" s="50">
        <f>+'[11]DIETAS Y VIATICOS COLABORADORES'!H3</f>
        <v>0</v>
      </c>
      <c r="O14" s="50">
        <f>+N14*M14</f>
        <v>0</v>
      </c>
      <c r="P14" s="51"/>
      <c r="Q14" s="77"/>
      <c r="R14" s="53" t="s">
        <v>77</v>
      </c>
      <c r="S14" s="53" t="s">
        <v>51</v>
      </c>
    </row>
    <row r="15" spans="1:19" ht="89.25" customHeight="1" x14ac:dyDescent="0.2">
      <c r="A15" s="28"/>
      <c r="B15" s="29"/>
      <c r="C15" s="42"/>
      <c r="D15" s="43"/>
      <c r="E15" s="43"/>
      <c r="F15" s="43"/>
      <c r="G15" s="44"/>
      <c r="H15" s="44"/>
      <c r="I15" s="44"/>
      <c r="J15" s="144"/>
      <c r="K15" s="44"/>
      <c r="L15" s="44"/>
      <c r="M15" s="49">
        <v>6</v>
      </c>
      <c r="N15" s="50">
        <f>+'[11]DIETAS Y VIATICOS COLABORADORES'!I10</f>
        <v>0</v>
      </c>
      <c r="O15" s="50">
        <f>+N15*M15</f>
        <v>0</v>
      </c>
      <c r="P15" s="51"/>
      <c r="Q15" s="77"/>
      <c r="R15" s="53" t="s">
        <v>77</v>
      </c>
      <c r="S15" s="53" t="s">
        <v>51</v>
      </c>
    </row>
    <row r="16" spans="1:19" ht="89.25" customHeight="1" x14ac:dyDescent="0.2">
      <c r="A16" s="28"/>
      <c r="B16" s="29"/>
      <c r="C16" s="42"/>
      <c r="D16" s="43"/>
      <c r="E16" s="43"/>
      <c r="F16" s="43"/>
      <c r="G16" s="44"/>
      <c r="H16" s="44"/>
      <c r="I16" s="44"/>
      <c r="J16" s="144"/>
      <c r="K16" s="44"/>
      <c r="L16" s="44"/>
      <c r="M16" s="49">
        <v>1</v>
      </c>
      <c r="N16" s="50">
        <f>+'[11]DIETAS Y VIATICOS COLABORADORES'!I16</f>
        <v>0</v>
      </c>
      <c r="O16" s="50">
        <f>+N16*M16</f>
        <v>0</v>
      </c>
      <c r="P16" s="51"/>
      <c r="Q16" s="77"/>
      <c r="R16" s="53"/>
      <c r="S16" s="53"/>
    </row>
    <row r="17" spans="1:19" ht="89.25" customHeight="1" x14ac:dyDescent="0.2">
      <c r="A17" s="28"/>
      <c r="B17" s="29"/>
      <c r="C17" s="54"/>
      <c r="D17" s="55"/>
      <c r="E17" s="55"/>
      <c r="F17" s="55"/>
      <c r="G17" s="56"/>
      <c r="H17" s="56"/>
      <c r="I17" s="56"/>
      <c r="J17" s="145"/>
      <c r="K17" s="56"/>
      <c r="L17" s="56"/>
      <c r="M17" s="61">
        <v>1</v>
      </c>
      <c r="N17" s="62">
        <f>+SUM('[11]PACC POA I.1'!X9:X344)</f>
        <v>2762848.85</v>
      </c>
      <c r="O17" s="146">
        <f>+M17*N17</f>
        <v>2762848.85</v>
      </c>
      <c r="P17" s="63"/>
      <c r="Q17" s="78"/>
      <c r="R17" s="65"/>
      <c r="S17" s="65"/>
    </row>
    <row r="18" spans="1:19" ht="12.75" x14ac:dyDescent="0.2">
      <c r="A18" s="28"/>
      <c r="B18" s="29">
        <v>2</v>
      </c>
      <c r="C18" s="30" t="s">
        <v>313</v>
      </c>
      <c r="D18" s="31"/>
      <c r="E18" s="31"/>
      <c r="F18" s="31" t="s">
        <v>319</v>
      </c>
      <c r="G18" s="32" t="s">
        <v>315</v>
      </c>
      <c r="H18" s="32" t="s">
        <v>320</v>
      </c>
      <c r="I18" s="32" t="s">
        <v>321</v>
      </c>
      <c r="J18" s="143" t="s">
        <v>322</v>
      </c>
      <c r="K18" s="33" t="s">
        <v>323</v>
      </c>
      <c r="L18" s="32">
        <v>2</v>
      </c>
      <c r="M18" s="37"/>
      <c r="N18" s="38"/>
      <c r="O18" s="38"/>
      <c r="P18" s="67"/>
      <c r="Q18" s="67"/>
      <c r="R18" s="41" t="s">
        <v>116</v>
      </c>
      <c r="S18" s="41" t="s">
        <v>51</v>
      </c>
    </row>
    <row r="19" spans="1:19" ht="114.75" customHeight="1" x14ac:dyDescent="0.2">
      <c r="A19" s="28"/>
      <c r="B19" s="29"/>
      <c r="C19" s="42"/>
      <c r="D19" s="43"/>
      <c r="E19" s="43"/>
      <c r="F19" s="43"/>
      <c r="G19" s="44"/>
      <c r="H19" s="44"/>
      <c r="I19" s="44"/>
      <c r="J19" s="45"/>
      <c r="K19" s="45"/>
      <c r="L19" s="44"/>
      <c r="M19" s="49"/>
      <c r="N19" s="50"/>
      <c r="O19" s="50"/>
      <c r="P19" s="68"/>
      <c r="Q19" s="68"/>
      <c r="R19" s="53"/>
      <c r="S19" s="53"/>
    </row>
    <row r="20" spans="1:19" ht="12.75" x14ac:dyDescent="0.2">
      <c r="A20" s="28"/>
      <c r="B20" s="29"/>
      <c r="C20" s="42"/>
      <c r="D20" s="43"/>
      <c r="E20" s="43"/>
      <c r="F20" s="43"/>
      <c r="G20" s="44"/>
      <c r="H20" s="44"/>
      <c r="I20" s="44"/>
      <c r="J20" s="45"/>
      <c r="K20" s="45"/>
      <c r="L20" s="44"/>
      <c r="M20" s="49"/>
      <c r="N20" s="50"/>
      <c r="O20" s="50"/>
      <c r="P20" s="68"/>
      <c r="Q20" s="68"/>
      <c r="R20" s="53"/>
      <c r="S20" s="53"/>
    </row>
    <row r="21" spans="1:19" ht="12.75" x14ac:dyDescent="0.2">
      <c r="A21" s="28"/>
      <c r="B21" s="29"/>
      <c r="C21" s="42"/>
      <c r="D21" s="43"/>
      <c r="E21" s="43"/>
      <c r="F21" s="43"/>
      <c r="G21" s="44"/>
      <c r="H21" s="44"/>
      <c r="I21" s="44"/>
      <c r="J21" s="45"/>
      <c r="K21" s="45"/>
      <c r="L21" s="44"/>
      <c r="M21" s="49"/>
      <c r="N21" s="50"/>
      <c r="O21" s="50"/>
      <c r="P21" s="68"/>
      <c r="Q21" s="68"/>
      <c r="R21" s="53"/>
      <c r="S21" s="53"/>
    </row>
    <row r="22" spans="1:19" ht="12.75" x14ac:dyDescent="0.2">
      <c r="A22" s="28"/>
      <c r="B22" s="29"/>
      <c r="C22" s="54"/>
      <c r="D22" s="55"/>
      <c r="E22" s="55"/>
      <c r="F22" s="55"/>
      <c r="G22" s="56"/>
      <c r="H22" s="56"/>
      <c r="I22" s="56"/>
      <c r="J22" s="57"/>
      <c r="K22" s="57"/>
      <c r="L22" s="56"/>
      <c r="M22" s="61"/>
      <c r="N22" s="62"/>
      <c r="O22" s="62"/>
      <c r="P22" s="69"/>
      <c r="Q22" s="69"/>
      <c r="R22" s="65"/>
      <c r="S22" s="65"/>
    </row>
    <row r="23" spans="1:19" ht="12.75" customHeight="1" x14ac:dyDescent="0.2">
      <c r="A23" s="28"/>
      <c r="B23" s="29">
        <v>4</v>
      </c>
      <c r="C23" s="30"/>
      <c r="D23" s="31"/>
      <c r="E23" s="31"/>
      <c r="F23" s="31" t="s">
        <v>324</v>
      </c>
      <c r="G23" s="32" t="s">
        <v>315</v>
      </c>
      <c r="H23" s="147" t="s">
        <v>325</v>
      </c>
      <c r="I23" s="33" t="s">
        <v>326</v>
      </c>
      <c r="J23" s="143" t="s">
        <v>327</v>
      </c>
      <c r="K23" s="148" t="s">
        <v>328</v>
      </c>
      <c r="L23" s="32">
        <v>5</v>
      </c>
      <c r="M23" s="37"/>
      <c r="N23" s="38"/>
      <c r="O23" s="38"/>
      <c r="P23" s="67"/>
      <c r="Q23" s="67"/>
      <c r="R23" s="41" t="s">
        <v>116</v>
      </c>
      <c r="S23" s="41" t="s">
        <v>51</v>
      </c>
    </row>
    <row r="24" spans="1:19" ht="76.5" customHeight="1" x14ac:dyDescent="0.2">
      <c r="A24" s="28"/>
      <c r="B24" s="29"/>
      <c r="C24" s="42"/>
      <c r="D24" s="43"/>
      <c r="E24" s="43"/>
      <c r="F24" s="43"/>
      <c r="G24" s="44"/>
      <c r="H24" s="149"/>
      <c r="I24" s="45"/>
      <c r="J24" s="45"/>
      <c r="K24" s="150"/>
      <c r="L24" s="44"/>
      <c r="M24" s="49"/>
      <c r="N24" s="50"/>
      <c r="O24" s="50"/>
      <c r="P24" s="68"/>
      <c r="Q24" s="68"/>
      <c r="R24" s="53"/>
      <c r="S24" s="53"/>
    </row>
    <row r="25" spans="1:19" ht="12.75" x14ac:dyDescent="0.2">
      <c r="A25" s="28"/>
      <c r="B25" s="29"/>
      <c r="C25" s="42"/>
      <c r="D25" s="43"/>
      <c r="E25" s="43"/>
      <c r="F25" s="43"/>
      <c r="G25" s="44"/>
      <c r="H25" s="149"/>
      <c r="I25" s="45"/>
      <c r="J25" s="45"/>
      <c r="K25" s="150"/>
      <c r="L25" s="44"/>
      <c r="M25" s="49"/>
      <c r="N25" s="50"/>
      <c r="O25" s="50"/>
      <c r="P25" s="68"/>
      <c r="Q25" s="68"/>
      <c r="R25" s="53"/>
      <c r="S25" s="53"/>
    </row>
    <row r="26" spans="1:19" ht="12.75" x14ac:dyDescent="0.2">
      <c r="A26" s="28"/>
      <c r="B26" s="29"/>
      <c r="C26" s="42"/>
      <c r="D26" s="43"/>
      <c r="E26" s="43"/>
      <c r="F26" s="43"/>
      <c r="G26" s="44"/>
      <c r="H26" s="149"/>
      <c r="I26" s="45"/>
      <c r="J26" s="45"/>
      <c r="K26" s="150"/>
      <c r="L26" s="44"/>
      <c r="M26" s="49"/>
      <c r="N26" s="50"/>
      <c r="O26" s="50"/>
      <c r="P26" s="68"/>
      <c r="Q26" s="68"/>
      <c r="R26" s="53"/>
      <c r="S26" s="53"/>
    </row>
    <row r="27" spans="1:19" ht="12.75" x14ac:dyDescent="0.2">
      <c r="A27" s="28"/>
      <c r="B27" s="29"/>
      <c r="C27" s="54"/>
      <c r="D27" s="55"/>
      <c r="E27" s="55"/>
      <c r="F27" s="55"/>
      <c r="G27" s="56"/>
      <c r="H27" s="151"/>
      <c r="I27" s="57"/>
      <c r="J27" s="57"/>
      <c r="K27" s="152"/>
      <c r="L27" s="56"/>
      <c r="M27" s="61"/>
      <c r="N27" s="62"/>
      <c r="O27" s="62"/>
      <c r="P27" s="69"/>
      <c r="Q27" s="69"/>
      <c r="R27" s="65"/>
      <c r="S27" s="65"/>
    </row>
    <row r="28" spans="1:19" ht="15" customHeight="1" x14ac:dyDescent="0.2">
      <c r="A28" s="28"/>
      <c r="B28" s="29">
        <v>5</v>
      </c>
      <c r="C28" s="30"/>
      <c r="D28" s="31"/>
      <c r="E28" s="31"/>
      <c r="F28" s="31" t="s">
        <v>324</v>
      </c>
      <c r="G28" s="32"/>
      <c r="H28" s="33" t="s">
        <v>329</v>
      </c>
      <c r="I28" s="33" t="s">
        <v>330</v>
      </c>
      <c r="J28" s="34">
        <v>1</v>
      </c>
      <c r="K28" s="33" t="s">
        <v>331</v>
      </c>
      <c r="L28" s="32">
        <v>4</v>
      </c>
      <c r="M28" s="37"/>
      <c r="N28" s="38"/>
      <c r="O28" s="38"/>
      <c r="P28" s="67"/>
      <c r="Q28" s="67"/>
      <c r="R28" s="41"/>
      <c r="S28" s="41"/>
    </row>
    <row r="29" spans="1:19" ht="76.5" customHeight="1" x14ac:dyDescent="0.2">
      <c r="A29" s="28"/>
      <c r="B29" s="29"/>
      <c r="C29" s="42"/>
      <c r="D29" s="43"/>
      <c r="E29" s="43"/>
      <c r="F29" s="43"/>
      <c r="G29" s="44"/>
      <c r="H29" s="45"/>
      <c r="I29" s="45"/>
      <c r="J29" s="46"/>
      <c r="K29" s="45"/>
      <c r="L29" s="44"/>
      <c r="M29" s="49"/>
      <c r="N29" s="50"/>
      <c r="O29" s="50"/>
      <c r="P29" s="68"/>
      <c r="Q29" s="68"/>
      <c r="R29" s="53"/>
      <c r="S29" s="53"/>
    </row>
    <row r="30" spans="1:19" ht="76.5" customHeight="1" x14ac:dyDescent="0.2">
      <c r="A30" s="28"/>
      <c r="B30" s="29"/>
      <c r="C30" s="42"/>
      <c r="D30" s="43"/>
      <c r="E30" s="43"/>
      <c r="F30" s="43"/>
      <c r="G30" s="44"/>
      <c r="H30" s="45"/>
      <c r="I30" s="45"/>
      <c r="J30" s="46"/>
      <c r="K30" s="45"/>
      <c r="L30" s="44"/>
      <c r="M30" s="49"/>
      <c r="N30" s="50"/>
      <c r="O30" s="50"/>
      <c r="P30" s="68"/>
      <c r="Q30" s="68"/>
      <c r="R30" s="53"/>
      <c r="S30" s="53"/>
    </row>
    <row r="31" spans="1:19" ht="76.5" customHeight="1" x14ac:dyDescent="0.2">
      <c r="A31" s="28"/>
      <c r="B31" s="29"/>
      <c r="C31" s="42"/>
      <c r="D31" s="43"/>
      <c r="E31" s="43"/>
      <c r="F31" s="43"/>
      <c r="G31" s="44"/>
      <c r="H31" s="45"/>
      <c r="I31" s="45"/>
      <c r="J31" s="46"/>
      <c r="K31" s="45"/>
      <c r="L31" s="44"/>
      <c r="M31" s="49"/>
      <c r="N31" s="50"/>
      <c r="O31" s="50"/>
      <c r="P31" s="68"/>
      <c r="Q31" s="68"/>
      <c r="R31" s="53"/>
      <c r="S31" s="53"/>
    </row>
    <row r="32" spans="1:19" ht="76.5" customHeight="1" x14ac:dyDescent="0.2">
      <c r="A32" s="28"/>
      <c r="B32" s="29"/>
      <c r="C32" s="54"/>
      <c r="D32" s="55"/>
      <c r="E32" s="55"/>
      <c r="F32" s="55"/>
      <c r="G32" s="56"/>
      <c r="H32" s="57"/>
      <c r="I32" s="57"/>
      <c r="J32" s="58"/>
      <c r="K32" s="57"/>
      <c r="L32" s="56"/>
      <c r="M32" s="61"/>
      <c r="N32" s="62"/>
      <c r="O32" s="62"/>
      <c r="P32" s="69"/>
      <c r="Q32" s="69"/>
      <c r="R32" s="65"/>
      <c r="S32" s="65"/>
    </row>
  </sheetData>
  <mergeCells count="56">
    <mergeCell ref="J28:J32"/>
    <mergeCell ref="K28:K32"/>
    <mergeCell ref="L28:L32"/>
    <mergeCell ref="P28:P32"/>
    <mergeCell ref="Q28:Q32"/>
    <mergeCell ref="Q23:Q27"/>
    <mergeCell ref="B28:B32"/>
    <mergeCell ref="C28:C32"/>
    <mergeCell ref="D28:D32"/>
    <mergeCell ref="E28:E32"/>
    <mergeCell ref="F28:F32"/>
    <mergeCell ref="G28:G32"/>
    <mergeCell ref="H28:H32"/>
    <mergeCell ref="I28:I32"/>
    <mergeCell ref="I23:I27"/>
    <mergeCell ref="J23:J27"/>
    <mergeCell ref="K23:K27"/>
    <mergeCell ref="L23:L27"/>
    <mergeCell ref="P23:P27"/>
    <mergeCell ref="P18:P22"/>
    <mergeCell ref="Q18:Q22"/>
    <mergeCell ref="B23:B27"/>
    <mergeCell ref="C23:C27"/>
    <mergeCell ref="D23:D27"/>
    <mergeCell ref="E23:E27"/>
    <mergeCell ref="F23:F27"/>
    <mergeCell ref="G23:G27"/>
    <mergeCell ref="H23:H27"/>
    <mergeCell ref="H18:H22"/>
    <mergeCell ref="I18:I22"/>
    <mergeCell ref="J18:J22"/>
    <mergeCell ref="K18:K22"/>
    <mergeCell ref="L18:L22"/>
    <mergeCell ref="P13:P17"/>
    <mergeCell ref="Q13:Q17"/>
    <mergeCell ref="B18:B22"/>
    <mergeCell ref="C18:C22"/>
    <mergeCell ref="D18:D22"/>
    <mergeCell ref="E18:E22"/>
    <mergeCell ref="F18:F22"/>
    <mergeCell ref="G18:G22"/>
    <mergeCell ref="H13:H17"/>
    <mergeCell ref="I13:I17"/>
    <mergeCell ref="J13:J17"/>
    <mergeCell ref="K13:K17"/>
    <mergeCell ref="L13:L17"/>
    <mergeCell ref="C7:F7"/>
    <mergeCell ref="C8:F8"/>
    <mergeCell ref="C10:F11"/>
    <mergeCell ref="G10:R11"/>
    <mergeCell ref="B13:B17"/>
    <mergeCell ref="C13:C17"/>
    <mergeCell ref="D13:D17"/>
    <mergeCell ref="E13:E17"/>
    <mergeCell ref="F13:F17"/>
    <mergeCell ref="G13:G17"/>
  </mergeCells>
  <dataValidations count="8">
    <dataValidation type="custom" showInputMessage="1" showErrorMessage="1" errorTitle="CALCULO AUTOMATICO" error="SUMATORIA DE LOS PRESUPUESTO DE LAS INICIATIVAS DESGLOSADAS" sqref="H7">
      <formula1>SUM(P13:P82)</formula1>
    </dataValidation>
    <dataValidation type="custom" allowBlank="1" showInputMessage="1" showErrorMessage="1" errorTitle="CALCULO AUTOMATICO" error="CALCULO AUTOMATICO" sqref="P13:Q32">
      <formula1>SUM(O13:O17)</formula1>
    </dataValidation>
    <dataValidation allowBlank="1" showInputMessage="1" showErrorMessage="1" promptTitle="CODIGO DE LA INICIATIVA" prompt="Iniciativa.Direccion/Departamento.Siglas referenciadas al nombre de la iniciativa_x000a__x000a_Ej: Iniciativa: Monitoreo de extranjeros en la inclusion a la SS._x000a_Codigo:  I.DAE.MESS_x000a__x000a_Este codigo es interno de la TSS, para poder asociar a los presupuestos. " sqref="F13:F32"/>
    <dataValidation allowBlank="1" showInputMessage="1" showErrorMessage="1" promptTitle="NOMBRE DE LA INICIATIVA" prompt="Colocar el nombre de la iniciativa" sqref="H13:H32 I13:I27"/>
    <dataValidation type="list" allowBlank="1" showInputMessage="1" showErrorMessage="1" errorTitle="SELECCIONAR DEL LISTADO" error="SELECCIONAR DEL LISTADO" promptTitle="SELECCIONAR DEL LISTADO" sqref="G13:G32">
      <formula1>AREAS</formula1>
    </dataValidation>
    <dataValidation type="custom" showInputMessage="1" showErrorMessage="1" errorTitle="CALCULO AUTOMATICO" error="CALCULO AUTOMATICO" sqref="O13 O28 O23 O18">
      <formula1>N13*M13</formula1>
    </dataValidation>
    <dataValidation allowBlank="1" showInputMessage="1" showErrorMessage="1" promptTitle="META" prompt="Describir en cantidad o porcentaje_x000a_Ej.: 100 capacitaciones ; 80% de los empleadores registrados con pago al dia" sqref="K13:K17 J13:J32"/>
    <dataValidation allowBlank="1" showInputMessage="1" showErrorMessage="1" promptTitle="DESCRIPCION" prompt="Detallar y definir la iniciativa, alcance de la misma, e impacto" sqref="I28:I32"/>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7">
        <x14:dataValidation type="custom" showInputMessage="1" showErrorMessage="1" errorTitle="SELECCIONAR EN GENERAL " error="SELECCIONAR EN GENERAL ">
          <x14:formula1>
            <xm:f>[11]GENERAL!#REF!</xm:f>
          </x14:formula1>
          <xm:sqref>C7:F8</xm:sqref>
        </x14:dataValidation>
        <x14:dataValidation type="list" allowBlank="1" showInputMessage="1" showErrorMessage="1">
          <x14:formula1>
            <xm:f>'[11]TABLAS DE ALIMENTACION'!#REF!</xm:f>
          </x14:formula1>
          <xm:sqref>D13:D32</xm:sqref>
        </x14:dataValidation>
        <x14:dataValidation type="list" allowBlank="1" showInputMessage="1" showErrorMessage="1" errorTitle="SELECCIONAR DEL LISTADO" error="SELECCIONAR DEL LISTADO">
          <x14:formula1>
            <xm:f>'[11]TABLAS DE ALIMENTACION'!#REF!</xm:f>
          </x14:formula1>
          <xm:sqref>E18:E32</xm:sqref>
        </x14:dataValidation>
        <x14:dataValidation type="list" allowBlank="1" showInputMessage="1" showErrorMessage="1" errorTitle="SELECCIONAR DEL LISTADO" error="SELECCIONAR DEL LISTADO">
          <x14:formula1>
            <xm:f>'[11]TABLAS DE ALIMENTACION'!#REF!</xm:f>
          </x14:formula1>
          <xm:sqref>C18:C32</xm:sqref>
        </x14:dataValidation>
        <x14:dataValidation type="list" allowBlank="1" showInputMessage="1" showErrorMessage="1">
          <x14:formula1>
            <xm:f>'[11]TABLAS DE ALIMENTACION'!#REF!</xm:f>
          </x14:formula1>
          <xm:sqref>R13:S32</xm:sqref>
        </x14:dataValidation>
        <x14:dataValidation type="list" allowBlank="1" showInputMessage="1" showErrorMessage="1" errorTitle="SELECCIONAR DEL LISTADO" error="SELECCIONAR DEL LISTADO">
          <x14:formula1>
            <xm:f>'[12]TABLAS DE ALIMENTACION'!#REF!</xm:f>
          </x14:formula1>
          <xm:sqref>E13:E17 L13:L32 C13:C17</xm:sqref>
        </x14:dataValidation>
        <x14:dataValidation type="list" allowBlank="1" showInputMessage="1" showErrorMessage="1">
          <x14:formula1>
            <xm:f>'[11]TABLAS DE ALIMENTACION'!#REF!</xm:f>
          </x14:formula1>
          <xm:sqref>M13 M15:M32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topLeftCell="A7" zoomScale="55" zoomScaleNormal="55" zoomScaleSheetLayoutView="85" workbookViewId="0">
      <selection activeCell="V1" sqref="V1:V1048576"/>
    </sheetView>
  </sheetViews>
  <sheetFormatPr defaultRowHeight="11.25" x14ac:dyDescent="0.2"/>
  <cols>
    <col min="3" max="3" width="13.5" bestFit="1" customWidth="1"/>
    <col min="4" max="4" width="28.5" bestFit="1" customWidth="1"/>
    <col min="5" max="5" width="13" bestFit="1" customWidth="1"/>
    <col min="6" max="6" width="12.5" bestFit="1" customWidth="1"/>
    <col min="7" max="7" width="8.33203125" customWidth="1"/>
    <col min="8" max="8" width="53.6640625" bestFit="1" customWidth="1"/>
    <col min="9" max="9" width="87" bestFit="1" customWidth="1"/>
    <col min="10" max="10" width="13.5" bestFit="1" customWidth="1"/>
    <col min="11" max="11" width="29.6640625" bestFit="1" customWidth="1"/>
    <col min="12" max="12" width="14.1640625" hidden="1" customWidth="1"/>
    <col min="13" max="13" width="15.6640625" hidden="1" customWidth="1"/>
    <col min="14" max="14" width="20" hidden="1" customWidth="1"/>
    <col min="15" max="15" width="32.83203125" hidden="1" customWidth="1"/>
    <col min="16" max="16" width="13.33203125" hidden="1" customWidth="1"/>
    <col min="17" max="17" width="14.1640625" bestFit="1" customWidth="1"/>
    <col min="18" max="18" width="21.1640625" bestFit="1" customWidth="1"/>
    <col min="19" max="19" width="17.5" bestFit="1" customWidth="1"/>
    <col min="20" max="20" width="35" bestFit="1" customWidth="1"/>
    <col min="21" max="21" width="31.83203125" bestFit="1" customWidth="1"/>
    <col min="22" max="22" width="26.6640625" hidden="1" customWidth="1"/>
    <col min="23" max="23" width="19.6640625" bestFit="1" customWidth="1"/>
    <col min="24" max="24" width="18" bestFit="1" customWidth="1"/>
  </cols>
  <sheetData>
    <row r="1" spans="1:26" x14ac:dyDescent="0.2">
      <c r="A1" s="1"/>
      <c r="B1" s="1"/>
      <c r="C1" s="2"/>
      <c r="D1" s="2"/>
      <c r="E1" s="2"/>
      <c r="F1" s="1"/>
      <c r="G1" s="1"/>
      <c r="H1" s="2"/>
      <c r="I1" s="2"/>
      <c r="J1" s="3"/>
      <c r="K1" s="1"/>
      <c r="L1" s="1"/>
      <c r="M1" s="1"/>
      <c r="N1" s="1"/>
      <c r="O1" s="4"/>
      <c r="P1" s="4"/>
      <c r="Q1" s="3"/>
      <c r="R1" s="5"/>
      <c r="S1" s="5"/>
      <c r="T1" s="1"/>
      <c r="U1" s="1"/>
      <c r="V1" s="1"/>
      <c r="W1" s="1"/>
      <c r="X1" s="1"/>
      <c r="Y1" s="1"/>
      <c r="Z1" s="1"/>
    </row>
    <row r="2" spans="1:26" x14ac:dyDescent="0.2">
      <c r="A2" s="1"/>
      <c r="B2" s="1"/>
      <c r="C2" s="2"/>
      <c r="D2" s="2"/>
      <c r="E2" s="2"/>
      <c r="F2" s="1"/>
      <c r="G2" s="1"/>
      <c r="H2" s="2"/>
      <c r="I2" s="2"/>
      <c r="J2" s="3"/>
      <c r="K2" s="1"/>
      <c r="L2" s="1"/>
      <c r="M2" s="1"/>
      <c r="N2" s="1"/>
      <c r="O2" s="4"/>
      <c r="P2" s="4"/>
      <c r="Q2" s="3"/>
      <c r="R2" s="5"/>
      <c r="S2" s="5"/>
      <c r="T2" s="1"/>
      <c r="U2" s="1"/>
      <c r="V2" s="1"/>
      <c r="W2" s="1"/>
      <c r="X2" s="1"/>
      <c r="Y2" s="1"/>
      <c r="Z2" s="1"/>
    </row>
    <row r="3" spans="1:26" x14ac:dyDescent="0.2">
      <c r="A3" s="1"/>
      <c r="B3" s="1"/>
      <c r="C3" s="2"/>
      <c r="D3" s="2"/>
      <c r="E3" s="2"/>
      <c r="F3" s="1"/>
      <c r="G3" s="1"/>
      <c r="H3" s="2"/>
      <c r="I3" s="2"/>
      <c r="J3" s="3"/>
      <c r="K3" s="1"/>
      <c r="L3" s="1"/>
      <c r="M3" s="1"/>
      <c r="N3" s="1"/>
      <c r="O3" s="4"/>
      <c r="P3" s="4"/>
      <c r="Q3" s="3"/>
      <c r="R3" s="5"/>
      <c r="S3" s="5"/>
      <c r="T3" s="1"/>
      <c r="U3" s="1"/>
      <c r="V3" s="1"/>
      <c r="W3" s="1"/>
      <c r="X3" s="1"/>
      <c r="Y3" s="1"/>
      <c r="Z3" s="1"/>
    </row>
    <row r="4" spans="1:26" ht="18" x14ac:dyDescent="0.25">
      <c r="A4" s="1"/>
      <c r="B4" s="1"/>
      <c r="C4" s="6"/>
      <c r="D4" s="6"/>
      <c r="E4" s="6"/>
      <c r="F4" s="6"/>
      <c r="G4" s="6"/>
      <c r="H4" s="6"/>
      <c r="I4" s="6"/>
      <c r="J4" s="6"/>
      <c r="K4" s="6"/>
      <c r="L4" s="6"/>
      <c r="M4" s="6"/>
      <c r="N4" s="6"/>
      <c r="O4" s="6"/>
      <c r="P4" s="6"/>
      <c r="Q4" s="6"/>
      <c r="R4" s="6"/>
      <c r="S4" s="6"/>
      <c r="T4" s="6"/>
      <c r="U4" s="6"/>
      <c r="V4" s="6"/>
      <c r="W4" s="6"/>
      <c r="X4" s="6"/>
      <c r="Y4" s="1"/>
      <c r="Z4" s="1"/>
    </row>
    <row r="5" spans="1:26" ht="43.5" customHeight="1" x14ac:dyDescent="0.3">
      <c r="A5" s="7"/>
      <c r="B5" s="7"/>
      <c r="C5" s="8"/>
      <c r="D5" s="8"/>
      <c r="E5" s="8"/>
      <c r="F5" s="8"/>
      <c r="G5" s="8"/>
      <c r="H5" s="8"/>
      <c r="I5" s="8"/>
      <c r="J5" s="8"/>
      <c r="K5" s="8"/>
      <c r="L5" s="9"/>
      <c r="M5" s="9"/>
      <c r="N5" s="9"/>
      <c r="O5" s="9"/>
      <c r="P5" s="9"/>
      <c r="Q5" s="9"/>
      <c r="R5" s="9"/>
      <c r="S5" s="9"/>
      <c r="T5" s="9"/>
      <c r="U5" s="9"/>
      <c r="V5" s="9"/>
      <c r="W5" s="9"/>
      <c r="X5" s="9"/>
      <c r="Y5" s="7"/>
      <c r="Z5" s="7"/>
    </row>
    <row r="6" spans="1:26" ht="30.75" x14ac:dyDescent="0.25">
      <c r="A6" s="1"/>
      <c r="B6" s="1"/>
      <c r="C6" s="10" t="s">
        <v>0</v>
      </c>
      <c r="D6" s="8"/>
      <c r="E6" s="1"/>
      <c r="F6" s="1"/>
      <c r="G6" s="1"/>
      <c r="H6" s="8"/>
      <c r="I6" s="8"/>
      <c r="J6" s="8"/>
      <c r="K6" s="8"/>
      <c r="L6" s="11"/>
      <c r="M6" s="11"/>
      <c r="N6" s="11"/>
      <c r="O6" s="11"/>
      <c r="P6" s="11"/>
      <c r="Q6" s="11"/>
      <c r="R6" s="11"/>
      <c r="S6" s="11"/>
      <c r="T6" s="11"/>
      <c r="U6" s="11"/>
      <c r="V6" s="11"/>
      <c r="W6" s="11"/>
      <c r="X6" s="11"/>
      <c r="Y6" s="1"/>
      <c r="Z6" s="1"/>
    </row>
    <row r="7" spans="1:26" ht="18" x14ac:dyDescent="0.25">
      <c r="A7" s="1"/>
      <c r="B7" s="1"/>
      <c r="C7" s="12">
        <f>+[1]GENERAL!G2</f>
        <v>0</v>
      </c>
      <c r="D7" s="13"/>
      <c r="E7" s="13"/>
      <c r="F7" s="14"/>
      <c r="G7" s="1"/>
      <c r="H7" s="15">
        <f>SUM(T13:T87)</f>
        <v>35789110.960686125</v>
      </c>
      <c r="I7" s="16" t="s">
        <v>1</v>
      </c>
      <c r="J7" s="8"/>
      <c r="K7" s="8"/>
      <c r="L7" s="11"/>
      <c r="M7" s="11"/>
      <c r="N7" s="11"/>
      <c r="O7" s="11"/>
      <c r="P7" s="11"/>
      <c r="Q7" s="11"/>
      <c r="R7" s="11"/>
      <c r="S7" s="11"/>
      <c r="T7" s="11"/>
      <c r="U7" s="11"/>
      <c r="V7" s="11"/>
      <c r="W7" s="11"/>
      <c r="X7" s="11"/>
      <c r="Y7" s="1"/>
      <c r="Z7" s="1"/>
    </row>
    <row r="8" spans="1:26" ht="18" x14ac:dyDescent="0.25">
      <c r="A8" s="1"/>
      <c r="B8" s="1"/>
      <c r="C8" s="12"/>
      <c r="D8" s="13"/>
      <c r="E8" s="13"/>
      <c r="F8" s="14"/>
      <c r="G8" s="1"/>
      <c r="H8" s="1"/>
      <c r="I8" s="8"/>
      <c r="J8" s="8"/>
      <c r="K8" s="8"/>
      <c r="L8" s="11"/>
      <c r="M8" s="11"/>
      <c r="N8" s="11"/>
      <c r="O8" s="11"/>
      <c r="P8" s="11"/>
      <c r="Q8" s="11"/>
      <c r="R8" s="11"/>
      <c r="S8" s="11"/>
      <c r="T8" s="11"/>
      <c r="U8" s="11"/>
      <c r="V8" s="11"/>
      <c r="W8" s="11"/>
      <c r="X8" s="11"/>
      <c r="Y8" s="1"/>
      <c r="Z8" s="1"/>
    </row>
    <row r="9" spans="1:26" x14ac:dyDescent="0.2">
      <c r="A9" s="1"/>
      <c r="B9" s="1"/>
      <c r="C9" s="2"/>
      <c r="D9" s="2"/>
      <c r="E9" s="2"/>
      <c r="F9" s="1"/>
      <c r="G9" s="1"/>
      <c r="H9" s="2"/>
      <c r="I9" s="2"/>
      <c r="J9" s="3"/>
      <c r="K9" s="1"/>
      <c r="L9" s="1"/>
      <c r="M9" s="1"/>
      <c r="N9" s="1"/>
      <c r="O9" s="4"/>
      <c r="P9" s="4"/>
      <c r="Q9" s="3"/>
      <c r="R9" s="5"/>
      <c r="S9" s="5"/>
      <c r="T9" s="1"/>
      <c r="U9" s="1"/>
      <c r="V9" s="1"/>
      <c r="W9" s="1"/>
      <c r="X9" s="1"/>
      <c r="Y9" s="1"/>
      <c r="Z9" s="1"/>
    </row>
    <row r="10" spans="1:26" x14ac:dyDescent="0.2">
      <c r="A10" s="1"/>
      <c r="B10" s="1"/>
      <c r="C10" s="17" t="s">
        <v>2</v>
      </c>
      <c r="D10" s="17"/>
      <c r="E10" s="17"/>
      <c r="F10" s="17"/>
      <c r="G10" s="18" t="s">
        <v>3</v>
      </c>
      <c r="H10" s="18"/>
      <c r="I10" s="18"/>
      <c r="J10" s="18"/>
      <c r="K10" s="18"/>
      <c r="L10" s="18"/>
      <c r="M10" s="18"/>
      <c r="N10" s="18"/>
      <c r="O10" s="18"/>
      <c r="P10" s="18"/>
      <c r="Q10" s="18"/>
      <c r="R10" s="18"/>
      <c r="S10" s="18"/>
      <c r="T10" s="18"/>
      <c r="U10" s="18"/>
      <c r="V10" s="18"/>
      <c r="W10" s="18"/>
      <c r="X10" s="1"/>
      <c r="Y10" s="1"/>
      <c r="Z10" s="1"/>
    </row>
    <row r="11" spans="1:26" x14ac:dyDescent="0.2">
      <c r="A11" s="1"/>
      <c r="B11" s="1"/>
      <c r="C11" s="17"/>
      <c r="D11" s="17"/>
      <c r="E11" s="17"/>
      <c r="F11" s="17"/>
      <c r="G11" s="18"/>
      <c r="H11" s="18"/>
      <c r="I11" s="18"/>
      <c r="J11" s="18"/>
      <c r="K11" s="18"/>
      <c r="L11" s="18"/>
      <c r="M11" s="18"/>
      <c r="N11" s="18"/>
      <c r="O11" s="18"/>
      <c r="P11" s="18"/>
      <c r="Q11" s="18"/>
      <c r="R11" s="18"/>
      <c r="S11" s="18"/>
      <c r="T11" s="18"/>
      <c r="U11" s="18"/>
      <c r="V11" s="18"/>
      <c r="W11" s="18"/>
      <c r="X11" s="1"/>
      <c r="Y11" s="1"/>
      <c r="Z11" s="1"/>
    </row>
    <row r="12" spans="1:26" ht="120" x14ac:dyDescent="0.2">
      <c r="A12" s="3"/>
      <c r="B12" s="3"/>
      <c r="C12" s="19" t="s">
        <v>4</v>
      </c>
      <c r="D12" s="20" t="s">
        <v>5</v>
      </c>
      <c r="E12" s="21" t="s">
        <v>6</v>
      </c>
      <c r="F12" s="22" t="s">
        <v>7</v>
      </c>
      <c r="G12" s="22" t="s">
        <v>8</v>
      </c>
      <c r="H12" s="22" t="s">
        <v>9</v>
      </c>
      <c r="I12" s="22" t="s">
        <v>10</v>
      </c>
      <c r="J12" s="21" t="s">
        <v>11</v>
      </c>
      <c r="K12" s="22" t="s">
        <v>12</v>
      </c>
      <c r="L12" s="22" t="s">
        <v>13</v>
      </c>
      <c r="M12" s="22" t="s">
        <v>14</v>
      </c>
      <c r="N12" s="22" t="s">
        <v>15</v>
      </c>
      <c r="O12" s="23" t="s">
        <v>16</v>
      </c>
      <c r="P12" s="24" t="s">
        <v>17</v>
      </c>
      <c r="Q12" s="25" t="s">
        <v>18</v>
      </c>
      <c r="R12" s="25" t="s">
        <v>19</v>
      </c>
      <c r="S12" s="25" t="s">
        <v>20</v>
      </c>
      <c r="T12" s="25" t="s">
        <v>21</v>
      </c>
      <c r="U12" s="25" t="s">
        <v>22</v>
      </c>
      <c r="V12" s="26" t="s">
        <v>23</v>
      </c>
      <c r="W12" s="27" t="s">
        <v>24</v>
      </c>
      <c r="X12" s="27" t="s">
        <v>25</v>
      </c>
      <c r="Y12" s="3"/>
      <c r="Z12" s="3"/>
    </row>
    <row r="13" spans="1:26" ht="89.25" x14ac:dyDescent="0.2">
      <c r="A13" s="28"/>
      <c r="B13" s="29">
        <v>1</v>
      </c>
      <c r="C13" s="30"/>
      <c r="D13" s="31"/>
      <c r="E13" s="31"/>
      <c r="F13" s="31"/>
      <c r="G13" s="32" t="s">
        <v>26</v>
      </c>
      <c r="H13" s="33" t="s">
        <v>27</v>
      </c>
      <c r="I13" s="33" t="s">
        <v>28</v>
      </c>
      <c r="J13" s="34"/>
      <c r="K13" s="33" t="s">
        <v>29</v>
      </c>
      <c r="L13" s="33"/>
      <c r="M13" s="33" t="s">
        <v>30</v>
      </c>
      <c r="N13" s="35" t="s">
        <v>31</v>
      </c>
      <c r="O13" s="36" t="s">
        <v>32</v>
      </c>
      <c r="P13" s="36" t="s">
        <v>33</v>
      </c>
      <c r="Q13" s="37">
        <v>3</v>
      </c>
      <c r="R13" s="38">
        <f>+'[1]PACC POA I.1'!I334</f>
        <v>0</v>
      </c>
      <c r="S13" s="38">
        <f>+R13*Q13</f>
        <v>0</v>
      </c>
      <c r="T13" s="39">
        <v>80000</v>
      </c>
      <c r="U13" s="39">
        <f>SUM(S13:S17)</f>
        <v>0</v>
      </c>
      <c r="V13" s="40" t="s">
        <v>34</v>
      </c>
      <c r="W13" s="41"/>
      <c r="X13" s="41"/>
      <c r="Y13" s="28"/>
      <c r="Z13" s="28"/>
    </row>
    <row r="14" spans="1:26" ht="12.75" x14ac:dyDescent="0.2">
      <c r="A14" s="28"/>
      <c r="B14" s="29"/>
      <c r="C14" s="42"/>
      <c r="D14" s="43"/>
      <c r="E14" s="43"/>
      <c r="F14" s="43"/>
      <c r="G14" s="44"/>
      <c r="H14" s="45"/>
      <c r="I14" s="45"/>
      <c r="J14" s="46"/>
      <c r="K14" s="45"/>
      <c r="L14" s="45"/>
      <c r="M14" s="45"/>
      <c r="N14" s="47"/>
      <c r="O14" s="48"/>
      <c r="P14" s="48"/>
      <c r="Q14" s="49"/>
      <c r="R14" s="50"/>
      <c r="S14" s="50"/>
      <c r="T14" s="51"/>
      <c r="U14" s="51"/>
      <c r="V14" s="52"/>
      <c r="W14" s="53"/>
      <c r="X14" s="53"/>
      <c r="Y14" s="28"/>
      <c r="Z14" s="28"/>
    </row>
    <row r="15" spans="1:26" ht="12.75" x14ac:dyDescent="0.2">
      <c r="A15" s="28"/>
      <c r="B15" s="29"/>
      <c r="C15" s="42"/>
      <c r="D15" s="43"/>
      <c r="E15" s="43"/>
      <c r="F15" s="43"/>
      <c r="G15" s="44"/>
      <c r="H15" s="45"/>
      <c r="I15" s="45"/>
      <c r="J15" s="46"/>
      <c r="K15" s="45"/>
      <c r="L15" s="45"/>
      <c r="M15" s="45"/>
      <c r="N15" s="47"/>
      <c r="O15" s="48"/>
      <c r="P15" s="48"/>
      <c r="Q15" s="49"/>
      <c r="R15" s="50"/>
      <c r="S15" s="50"/>
      <c r="T15" s="51"/>
      <c r="U15" s="51"/>
      <c r="V15" s="52"/>
      <c r="W15" s="53"/>
      <c r="X15" s="53"/>
      <c r="Y15" s="28"/>
      <c r="Z15" s="28"/>
    </row>
    <row r="16" spans="1:26" ht="12.75" x14ac:dyDescent="0.2">
      <c r="A16" s="28"/>
      <c r="B16" s="29"/>
      <c r="C16" s="42"/>
      <c r="D16" s="43"/>
      <c r="E16" s="43"/>
      <c r="F16" s="43"/>
      <c r="G16" s="44"/>
      <c r="H16" s="45"/>
      <c r="I16" s="45"/>
      <c r="J16" s="46"/>
      <c r="K16" s="45"/>
      <c r="L16" s="45"/>
      <c r="M16" s="45"/>
      <c r="N16" s="47"/>
      <c r="O16" s="48"/>
      <c r="P16" s="48"/>
      <c r="Q16" s="49"/>
      <c r="R16" s="50"/>
      <c r="S16" s="50"/>
      <c r="T16" s="51"/>
      <c r="U16" s="51"/>
      <c r="V16" s="52"/>
      <c r="W16" s="53"/>
      <c r="X16" s="53"/>
      <c r="Y16" s="28"/>
      <c r="Z16" s="28"/>
    </row>
    <row r="17" spans="1:26" ht="12.75" x14ac:dyDescent="0.2">
      <c r="A17" s="28"/>
      <c r="B17" s="29"/>
      <c r="C17" s="54"/>
      <c r="D17" s="55"/>
      <c r="E17" s="55"/>
      <c r="F17" s="55"/>
      <c r="G17" s="56"/>
      <c r="H17" s="57"/>
      <c r="I17" s="57"/>
      <c r="J17" s="58"/>
      <c r="K17" s="57"/>
      <c r="L17" s="57"/>
      <c r="M17" s="57"/>
      <c r="N17" s="59"/>
      <c r="O17" s="60"/>
      <c r="P17" s="48"/>
      <c r="Q17" s="61"/>
      <c r="R17" s="62"/>
      <c r="S17" s="62"/>
      <c r="T17" s="63"/>
      <c r="U17" s="63"/>
      <c r="V17" s="64"/>
      <c r="W17" s="65"/>
      <c r="X17" s="65"/>
      <c r="Y17" s="28"/>
      <c r="Z17" s="28"/>
    </row>
    <row r="18" spans="1:26" ht="89.25" x14ac:dyDescent="0.2">
      <c r="A18" s="28"/>
      <c r="B18" s="29">
        <v>2</v>
      </c>
      <c r="C18" s="30"/>
      <c r="D18" s="31"/>
      <c r="E18" s="31"/>
      <c r="F18" s="31"/>
      <c r="G18" s="32" t="s">
        <v>26</v>
      </c>
      <c r="H18" s="33" t="s">
        <v>27</v>
      </c>
      <c r="I18" s="33" t="s">
        <v>35</v>
      </c>
      <c r="J18" s="66"/>
      <c r="K18" s="33" t="s">
        <v>29</v>
      </c>
      <c r="L18" s="33"/>
      <c r="M18" s="33" t="s">
        <v>30</v>
      </c>
      <c r="N18" s="35" t="s">
        <v>31</v>
      </c>
      <c r="O18" s="36" t="s">
        <v>32</v>
      </c>
      <c r="P18" s="36" t="s">
        <v>33</v>
      </c>
      <c r="Q18" s="37">
        <v>1</v>
      </c>
      <c r="R18" s="38">
        <v>800000</v>
      </c>
      <c r="S18" s="38">
        <f>+R18*Q18</f>
        <v>800000</v>
      </c>
      <c r="T18" s="39">
        <f>SUM(S18:S22)</f>
        <v>800000</v>
      </c>
      <c r="U18" s="39">
        <f>+T18</f>
        <v>800000</v>
      </c>
      <c r="V18" s="40" t="s">
        <v>36</v>
      </c>
      <c r="W18" s="41"/>
      <c r="X18" s="41"/>
      <c r="Y18" s="28"/>
      <c r="Z18" s="28"/>
    </row>
    <row r="19" spans="1:26" ht="12.75" x14ac:dyDescent="0.2">
      <c r="A19" s="28"/>
      <c r="B19" s="29"/>
      <c r="C19" s="42"/>
      <c r="D19" s="43"/>
      <c r="E19" s="43"/>
      <c r="F19" s="43"/>
      <c r="G19" s="44"/>
      <c r="H19" s="45"/>
      <c r="I19" s="45"/>
      <c r="J19" s="46"/>
      <c r="K19" s="45"/>
      <c r="L19" s="45"/>
      <c r="M19" s="45"/>
      <c r="N19" s="47"/>
      <c r="O19" s="48"/>
      <c r="P19" s="48"/>
      <c r="Q19" s="49"/>
      <c r="R19" s="50"/>
      <c r="S19" s="50"/>
      <c r="T19" s="51"/>
      <c r="U19" s="51"/>
      <c r="V19" s="52"/>
      <c r="W19" s="53"/>
      <c r="X19" s="53"/>
      <c r="Y19" s="28"/>
      <c r="Z19" s="28"/>
    </row>
    <row r="20" spans="1:26" ht="12.75" x14ac:dyDescent="0.2">
      <c r="A20" s="28"/>
      <c r="B20" s="29"/>
      <c r="C20" s="42"/>
      <c r="D20" s="43"/>
      <c r="E20" s="43"/>
      <c r="F20" s="43"/>
      <c r="G20" s="44"/>
      <c r="H20" s="45"/>
      <c r="I20" s="45"/>
      <c r="J20" s="46"/>
      <c r="K20" s="45"/>
      <c r="L20" s="45"/>
      <c r="M20" s="45"/>
      <c r="N20" s="47"/>
      <c r="O20" s="48"/>
      <c r="P20" s="48"/>
      <c r="Q20" s="49"/>
      <c r="R20" s="50"/>
      <c r="S20" s="50"/>
      <c r="T20" s="51"/>
      <c r="U20" s="51"/>
      <c r="V20" s="52"/>
      <c r="W20" s="53"/>
      <c r="X20" s="53"/>
      <c r="Y20" s="28"/>
      <c r="Z20" s="28"/>
    </row>
    <row r="21" spans="1:26" ht="12.75" x14ac:dyDescent="0.2">
      <c r="A21" s="28"/>
      <c r="B21" s="29"/>
      <c r="C21" s="42"/>
      <c r="D21" s="43"/>
      <c r="E21" s="43"/>
      <c r="F21" s="43"/>
      <c r="G21" s="44"/>
      <c r="H21" s="45"/>
      <c r="I21" s="45"/>
      <c r="J21" s="46"/>
      <c r="K21" s="45"/>
      <c r="L21" s="45"/>
      <c r="M21" s="45"/>
      <c r="N21" s="47"/>
      <c r="O21" s="48"/>
      <c r="P21" s="48"/>
      <c r="Q21" s="49"/>
      <c r="R21" s="50"/>
      <c r="S21" s="50"/>
      <c r="T21" s="51"/>
      <c r="U21" s="51"/>
      <c r="V21" s="52"/>
      <c r="W21" s="53"/>
      <c r="X21" s="53"/>
      <c r="Y21" s="28"/>
      <c r="Z21" s="28"/>
    </row>
    <row r="22" spans="1:26" ht="12.75" x14ac:dyDescent="0.2">
      <c r="A22" s="28"/>
      <c r="B22" s="29"/>
      <c r="C22" s="54"/>
      <c r="D22" s="55"/>
      <c r="E22" s="55"/>
      <c r="F22" s="55"/>
      <c r="G22" s="56"/>
      <c r="H22" s="57"/>
      <c r="I22" s="57"/>
      <c r="J22" s="58"/>
      <c r="K22" s="57"/>
      <c r="L22" s="57"/>
      <c r="M22" s="57"/>
      <c r="N22" s="59"/>
      <c r="O22" s="60"/>
      <c r="P22" s="60"/>
      <c r="Q22" s="61"/>
      <c r="R22" s="62"/>
      <c r="S22" s="62"/>
      <c r="T22" s="63"/>
      <c r="U22" s="63"/>
      <c r="V22" s="64"/>
      <c r="W22" s="65"/>
      <c r="X22" s="65"/>
      <c r="Y22" s="28"/>
      <c r="Z22" s="28"/>
    </row>
    <row r="23" spans="1:26" ht="89.25" x14ac:dyDescent="0.2">
      <c r="A23" s="28"/>
      <c r="B23" s="29">
        <v>3</v>
      </c>
      <c r="C23" s="30"/>
      <c r="D23" s="31"/>
      <c r="E23" s="31"/>
      <c r="F23" s="31"/>
      <c r="G23" s="32" t="s">
        <v>26</v>
      </c>
      <c r="H23" s="33" t="s">
        <v>37</v>
      </c>
      <c r="I23" s="33" t="s">
        <v>38</v>
      </c>
      <c r="J23" s="34"/>
      <c r="K23" s="33" t="s">
        <v>38</v>
      </c>
      <c r="L23" s="33"/>
      <c r="M23" s="33" t="s">
        <v>39</v>
      </c>
      <c r="N23" s="35" t="s">
        <v>31</v>
      </c>
      <c r="O23" s="36" t="s">
        <v>32</v>
      </c>
      <c r="P23" s="36" t="s">
        <v>33</v>
      </c>
      <c r="Q23" s="37">
        <v>15</v>
      </c>
      <c r="R23" s="38">
        <f>+'[1]PACC POA I.1'!I335</f>
        <v>50000</v>
      </c>
      <c r="S23" s="38">
        <f>+Q23*R23</f>
        <v>750000</v>
      </c>
      <c r="T23" s="67">
        <v>0</v>
      </c>
      <c r="U23" s="39">
        <f>SUM(S23:S27)</f>
        <v>750000</v>
      </c>
      <c r="V23" s="40" t="s">
        <v>34</v>
      </c>
      <c r="W23" s="41"/>
      <c r="X23" s="41"/>
      <c r="Y23" s="28"/>
      <c r="Z23" s="28"/>
    </row>
    <row r="24" spans="1:26" ht="12.75" x14ac:dyDescent="0.2">
      <c r="A24" s="28"/>
      <c r="B24" s="29"/>
      <c r="C24" s="42"/>
      <c r="D24" s="43"/>
      <c r="E24" s="43"/>
      <c r="F24" s="43"/>
      <c r="G24" s="44"/>
      <c r="H24" s="45"/>
      <c r="I24" s="45"/>
      <c r="J24" s="46"/>
      <c r="K24" s="45"/>
      <c r="L24" s="45"/>
      <c r="M24" s="45"/>
      <c r="N24" s="47"/>
      <c r="O24" s="48"/>
      <c r="P24" s="48"/>
      <c r="Q24" s="49"/>
      <c r="R24" s="50"/>
      <c r="S24" s="50"/>
      <c r="T24" s="68"/>
      <c r="U24" s="51"/>
      <c r="V24" s="52"/>
      <c r="W24" s="53"/>
      <c r="X24" s="53"/>
      <c r="Y24" s="28"/>
      <c r="Z24" s="28"/>
    </row>
    <row r="25" spans="1:26" ht="12.75" x14ac:dyDescent="0.2">
      <c r="A25" s="28"/>
      <c r="B25" s="29"/>
      <c r="C25" s="42"/>
      <c r="D25" s="43"/>
      <c r="E25" s="43"/>
      <c r="F25" s="43"/>
      <c r="G25" s="44"/>
      <c r="H25" s="45"/>
      <c r="I25" s="45"/>
      <c r="J25" s="46"/>
      <c r="K25" s="45"/>
      <c r="L25" s="45"/>
      <c r="M25" s="45"/>
      <c r="N25" s="47"/>
      <c r="O25" s="48"/>
      <c r="P25" s="48"/>
      <c r="Q25" s="49"/>
      <c r="R25" s="50"/>
      <c r="S25" s="50"/>
      <c r="T25" s="68"/>
      <c r="U25" s="51"/>
      <c r="V25" s="52"/>
      <c r="W25" s="53"/>
      <c r="X25" s="53"/>
      <c r="Y25" s="28"/>
      <c r="Z25" s="28"/>
    </row>
    <row r="26" spans="1:26" ht="12.75" x14ac:dyDescent="0.2">
      <c r="A26" s="28"/>
      <c r="B26" s="29"/>
      <c r="C26" s="42"/>
      <c r="D26" s="43"/>
      <c r="E26" s="43"/>
      <c r="F26" s="43"/>
      <c r="G26" s="44"/>
      <c r="H26" s="45"/>
      <c r="I26" s="45"/>
      <c r="J26" s="46"/>
      <c r="K26" s="45"/>
      <c r="L26" s="45"/>
      <c r="M26" s="45"/>
      <c r="N26" s="47"/>
      <c r="O26" s="48"/>
      <c r="P26" s="48"/>
      <c r="Q26" s="49"/>
      <c r="R26" s="50"/>
      <c r="S26" s="50"/>
      <c r="T26" s="68"/>
      <c r="U26" s="51"/>
      <c r="V26" s="52"/>
      <c r="W26" s="53"/>
      <c r="X26" s="53"/>
      <c r="Y26" s="28"/>
      <c r="Z26" s="28"/>
    </row>
    <row r="27" spans="1:26" ht="12.75" x14ac:dyDescent="0.2">
      <c r="A27" s="28"/>
      <c r="B27" s="29"/>
      <c r="C27" s="54"/>
      <c r="D27" s="55"/>
      <c r="E27" s="55"/>
      <c r="F27" s="55"/>
      <c r="G27" s="56"/>
      <c r="H27" s="57"/>
      <c r="I27" s="57"/>
      <c r="J27" s="58"/>
      <c r="K27" s="57"/>
      <c r="L27" s="57"/>
      <c r="M27" s="57"/>
      <c r="N27" s="59"/>
      <c r="O27" s="60"/>
      <c r="P27" s="60"/>
      <c r="Q27" s="61"/>
      <c r="R27" s="62"/>
      <c r="S27" s="62"/>
      <c r="T27" s="69"/>
      <c r="U27" s="63"/>
      <c r="V27" s="64"/>
      <c r="W27" s="65"/>
      <c r="X27" s="65"/>
      <c r="Y27" s="28"/>
      <c r="Z27" s="28"/>
    </row>
    <row r="28" spans="1:26" ht="76.5" x14ac:dyDescent="0.2">
      <c r="A28" s="28"/>
      <c r="B28" s="29">
        <v>4</v>
      </c>
      <c r="C28" s="30"/>
      <c r="D28" s="31"/>
      <c r="E28" s="31"/>
      <c r="F28" s="31"/>
      <c r="G28" s="32" t="s">
        <v>26</v>
      </c>
      <c r="H28" s="33" t="s">
        <v>40</v>
      </c>
      <c r="I28" s="33" t="s">
        <v>41</v>
      </c>
      <c r="J28" s="34"/>
      <c r="K28" s="33" t="s">
        <v>41</v>
      </c>
      <c r="L28" s="33"/>
      <c r="M28" s="33" t="s">
        <v>42</v>
      </c>
      <c r="N28" s="35" t="s">
        <v>43</v>
      </c>
      <c r="O28" s="36" t="s">
        <v>44</v>
      </c>
      <c r="P28" s="36" t="s">
        <v>44</v>
      </c>
      <c r="Q28" s="37">
        <v>1</v>
      </c>
      <c r="R28" s="38">
        <f>+SUM('[1]REQUISICION DE PERSONAL '!AH7:AH45)</f>
        <v>26239564.586073037</v>
      </c>
      <c r="S28" s="38">
        <f>+R28*Q28</f>
        <v>26239564.586073037</v>
      </c>
      <c r="T28" s="39">
        <f>+S28-R29</f>
        <v>7036782.7103622518</v>
      </c>
      <c r="U28" s="67"/>
      <c r="V28" s="70" t="s">
        <v>45</v>
      </c>
      <c r="W28" s="41"/>
      <c r="X28" s="41"/>
      <c r="Y28" s="28"/>
      <c r="Z28" s="28"/>
    </row>
    <row r="29" spans="1:26" ht="12.75" x14ac:dyDescent="0.2">
      <c r="A29" s="28"/>
      <c r="B29" s="29"/>
      <c r="C29" s="42"/>
      <c r="D29" s="43"/>
      <c r="E29" s="43"/>
      <c r="F29" s="43"/>
      <c r="G29" s="44"/>
      <c r="H29" s="45"/>
      <c r="I29" s="45"/>
      <c r="J29" s="46"/>
      <c r="K29" s="45"/>
      <c r="L29" s="45"/>
      <c r="M29" s="45"/>
      <c r="N29" s="47"/>
      <c r="O29" s="48"/>
      <c r="P29" s="48"/>
      <c r="Q29" s="49"/>
      <c r="R29" s="50">
        <v>19202781.875710785</v>
      </c>
      <c r="S29" s="50"/>
      <c r="T29" s="51"/>
      <c r="U29" s="68"/>
      <c r="V29" s="71"/>
      <c r="W29" s="53"/>
      <c r="X29" s="53"/>
      <c r="Y29" s="28"/>
      <c r="Z29" s="28"/>
    </row>
    <row r="30" spans="1:26" ht="12.75" x14ac:dyDescent="0.2">
      <c r="A30" s="28"/>
      <c r="B30" s="29"/>
      <c r="C30" s="42"/>
      <c r="D30" s="43"/>
      <c r="E30" s="43"/>
      <c r="F30" s="43"/>
      <c r="G30" s="44"/>
      <c r="H30" s="45"/>
      <c r="I30" s="45"/>
      <c r="J30" s="46"/>
      <c r="K30" s="45"/>
      <c r="L30" s="45"/>
      <c r="M30" s="45"/>
      <c r="N30" s="47"/>
      <c r="O30" s="48"/>
      <c r="P30" s="48"/>
      <c r="Q30" s="49"/>
      <c r="R30" s="50"/>
      <c r="S30" s="50"/>
      <c r="T30" s="51"/>
      <c r="U30" s="68"/>
      <c r="V30" s="71"/>
      <c r="W30" s="53"/>
      <c r="X30" s="53"/>
      <c r="Y30" s="28"/>
      <c r="Z30" s="28"/>
    </row>
    <row r="31" spans="1:26" ht="12.75" x14ac:dyDescent="0.2">
      <c r="A31" s="28"/>
      <c r="B31" s="29"/>
      <c r="C31" s="42"/>
      <c r="D31" s="43"/>
      <c r="E31" s="43"/>
      <c r="F31" s="43"/>
      <c r="G31" s="44"/>
      <c r="H31" s="45"/>
      <c r="I31" s="45"/>
      <c r="J31" s="46"/>
      <c r="K31" s="45"/>
      <c r="L31" s="45"/>
      <c r="M31" s="45"/>
      <c r="N31" s="47"/>
      <c r="O31" s="48"/>
      <c r="P31" s="48"/>
      <c r="Q31" s="49"/>
      <c r="R31" s="50"/>
      <c r="S31" s="50"/>
      <c r="T31" s="51"/>
      <c r="U31" s="68"/>
      <c r="V31" s="71"/>
      <c r="W31" s="53"/>
      <c r="X31" s="53"/>
      <c r="Y31" s="28"/>
      <c r="Z31" s="28"/>
    </row>
    <row r="32" spans="1:26" ht="12.75" x14ac:dyDescent="0.2">
      <c r="A32" s="28"/>
      <c r="B32" s="29"/>
      <c r="C32" s="54"/>
      <c r="D32" s="55"/>
      <c r="E32" s="55"/>
      <c r="F32" s="55"/>
      <c r="G32" s="56"/>
      <c r="H32" s="57"/>
      <c r="I32" s="57"/>
      <c r="J32" s="58"/>
      <c r="K32" s="57"/>
      <c r="L32" s="57"/>
      <c r="M32" s="57"/>
      <c r="N32" s="59"/>
      <c r="O32" s="60"/>
      <c r="P32" s="60"/>
      <c r="Q32" s="61"/>
      <c r="R32" s="62"/>
      <c r="S32" s="62"/>
      <c r="T32" s="63"/>
      <c r="U32" s="69"/>
      <c r="V32" s="72"/>
      <c r="W32" s="65"/>
      <c r="X32" s="65"/>
      <c r="Y32" s="28"/>
      <c r="Z32" s="28"/>
    </row>
    <row r="33" spans="1:26" ht="89.25" x14ac:dyDescent="0.2">
      <c r="A33" s="28"/>
      <c r="B33" s="29">
        <v>5</v>
      </c>
      <c r="C33" s="30"/>
      <c r="D33" s="31"/>
      <c r="E33" s="31"/>
      <c r="F33" s="31"/>
      <c r="G33" s="32" t="s">
        <v>26</v>
      </c>
      <c r="H33" s="33" t="s">
        <v>46</v>
      </c>
      <c r="I33" s="33" t="s">
        <v>41</v>
      </c>
      <c r="J33" s="34"/>
      <c r="K33" s="33" t="s">
        <v>41</v>
      </c>
      <c r="L33" s="33"/>
      <c r="M33" s="33" t="s">
        <v>42</v>
      </c>
      <c r="N33" s="35" t="s">
        <v>43</v>
      </c>
      <c r="O33" s="36" t="s">
        <v>47</v>
      </c>
      <c r="P33" s="36" t="s">
        <v>48</v>
      </c>
      <c r="Q33" s="37">
        <v>1</v>
      </c>
      <c r="R33" s="38">
        <f>+SUM('[1]REQUISICION DE PERSONAL '!AH58:AH93)</f>
        <v>20889046.367187832</v>
      </c>
      <c r="S33" s="38">
        <f>+R33*Q33</f>
        <v>20889046.367187832</v>
      </c>
      <c r="T33" s="39">
        <f>SUM(S33:S37)</f>
        <v>22474717.747187831</v>
      </c>
      <c r="U33" s="67"/>
      <c r="V33" s="73" t="s">
        <v>49</v>
      </c>
      <c r="W33" s="41" t="s">
        <v>50</v>
      </c>
      <c r="X33" s="41" t="s">
        <v>51</v>
      </c>
      <c r="Y33" s="28"/>
      <c r="Z33" s="28"/>
    </row>
    <row r="34" spans="1:26" ht="89.25" x14ac:dyDescent="0.2">
      <c r="A34" s="28"/>
      <c r="B34" s="29"/>
      <c r="C34" s="42"/>
      <c r="D34" s="43"/>
      <c r="E34" s="43"/>
      <c r="F34" s="43"/>
      <c r="G34" s="44"/>
      <c r="H34" s="45"/>
      <c r="I34" s="45"/>
      <c r="J34" s="46"/>
      <c r="K34" s="45"/>
      <c r="L34" s="45"/>
      <c r="M34" s="45"/>
      <c r="N34" s="47" t="s">
        <v>31</v>
      </c>
      <c r="O34" s="48" t="s">
        <v>32</v>
      </c>
      <c r="P34" s="48" t="s">
        <v>33</v>
      </c>
      <c r="Q34" s="49">
        <v>1</v>
      </c>
      <c r="R34" s="50">
        <f>+SUM('[1]PACC POA I.5'!X9:X332)</f>
        <v>1585671.38</v>
      </c>
      <c r="S34" s="50">
        <f>+R34*Q34</f>
        <v>1585671.38</v>
      </c>
      <c r="T34" s="51"/>
      <c r="U34" s="68"/>
      <c r="V34" s="74"/>
      <c r="W34" s="53"/>
      <c r="X34" s="53"/>
      <c r="Y34" s="28"/>
      <c r="Z34" s="28"/>
    </row>
    <row r="35" spans="1:26" ht="12.75" x14ac:dyDescent="0.2">
      <c r="A35" s="28"/>
      <c r="B35" s="29"/>
      <c r="C35" s="42"/>
      <c r="D35" s="43"/>
      <c r="E35" s="43"/>
      <c r="F35" s="43"/>
      <c r="G35" s="44"/>
      <c r="H35" s="45"/>
      <c r="I35" s="45"/>
      <c r="J35" s="46"/>
      <c r="K35" s="45"/>
      <c r="L35" s="45"/>
      <c r="M35" s="45"/>
      <c r="N35" s="47"/>
      <c r="O35" s="48"/>
      <c r="P35" s="48"/>
      <c r="Q35" s="49"/>
      <c r="R35" s="50"/>
      <c r="S35" s="50"/>
      <c r="T35" s="51"/>
      <c r="U35" s="68"/>
      <c r="V35" s="74"/>
      <c r="W35" s="53"/>
      <c r="X35" s="53"/>
      <c r="Y35" s="28"/>
      <c r="Z35" s="28"/>
    </row>
    <row r="36" spans="1:26" ht="12.75" x14ac:dyDescent="0.2">
      <c r="A36" s="28"/>
      <c r="B36" s="29"/>
      <c r="C36" s="42"/>
      <c r="D36" s="43"/>
      <c r="E36" s="43"/>
      <c r="F36" s="43"/>
      <c r="G36" s="44"/>
      <c r="H36" s="45"/>
      <c r="I36" s="45"/>
      <c r="J36" s="46"/>
      <c r="K36" s="45"/>
      <c r="L36" s="45"/>
      <c r="M36" s="45"/>
      <c r="N36" s="47"/>
      <c r="O36" s="48"/>
      <c r="P36" s="48"/>
      <c r="Q36" s="49"/>
      <c r="R36" s="50"/>
      <c r="S36" s="50"/>
      <c r="T36" s="51"/>
      <c r="U36" s="68"/>
      <c r="V36" s="74"/>
      <c r="W36" s="53"/>
      <c r="X36" s="53"/>
      <c r="Y36" s="28"/>
      <c r="Z36" s="28"/>
    </row>
    <row r="37" spans="1:26" ht="12.75" x14ac:dyDescent="0.2">
      <c r="A37" s="28"/>
      <c r="B37" s="29"/>
      <c r="C37" s="54"/>
      <c r="D37" s="55"/>
      <c r="E37" s="55"/>
      <c r="F37" s="55"/>
      <c r="G37" s="56"/>
      <c r="H37" s="57"/>
      <c r="I37" s="57"/>
      <c r="J37" s="58"/>
      <c r="K37" s="57"/>
      <c r="L37" s="57"/>
      <c r="M37" s="57"/>
      <c r="N37" s="59"/>
      <c r="O37" s="60"/>
      <c r="P37" s="60"/>
      <c r="Q37" s="61"/>
      <c r="R37" s="62"/>
      <c r="S37" s="62"/>
      <c r="T37" s="63"/>
      <c r="U37" s="69"/>
      <c r="V37" s="75"/>
      <c r="W37" s="65"/>
      <c r="X37" s="65"/>
      <c r="Y37" s="28"/>
      <c r="Z37" s="28"/>
    </row>
    <row r="38" spans="1:26" ht="76.5" x14ac:dyDescent="0.2">
      <c r="A38" s="28"/>
      <c r="B38" s="29">
        <v>6</v>
      </c>
      <c r="C38" s="30"/>
      <c r="D38" s="31"/>
      <c r="E38" s="31"/>
      <c r="F38" s="31"/>
      <c r="G38" s="32" t="s">
        <v>26</v>
      </c>
      <c r="H38" s="33" t="s">
        <v>52</v>
      </c>
      <c r="I38" s="33" t="s">
        <v>53</v>
      </c>
      <c r="J38" s="66"/>
      <c r="K38" s="33"/>
      <c r="L38" s="33"/>
      <c r="M38" s="33" t="s">
        <v>54</v>
      </c>
      <c r="N38" s="47" t="s">
        <v>55</v>
      </c>
      <c r="O38" s="48" t="s">
        <v>56</v>
      </c>
      <c r="P38" s="48" t="s">
        <v>57</v>
      </c>
      <c r="Q38" s="37"/>
      <c r="R38" s="38">
        <v>0</v>
      </c>
      <c r="S38" s="38">
        <f t="shared" ref="S38:S39" si="0">+Q38*R38</f>
        <v>0</v>
      </c>
      <c r="T38" s="76">
        <f>SUM(S38:S42)</f>
        <v>0</v>
      </c>
      <c r="U38" s="76">
        <f>SUM(T38:T42)</f>
        <v>0</v>
      </c>
      <c r="V38" s="70"/>
      <c r="W38" s="41" t="s">
        <v>58</v>
      </c>
      <c r="X38" s="41" t="s">
        <v>58</v>
      </c>
      <c r="Y38" s="28"/>
      <c r="Z38" s="28"/>
    </row>
    <row r="39" spans="1:26" ht="89.25" x14ac:dyDescent="0.2">
      <c r="A39" s="28"/>
      <c r="B39" s="29"/>
      <c r="C39" s="42"/>
      <c r="D39" s="43"/>
      <c r="E39" s="43"/>
      <c r="F39" s="43"/>
      <c r="G39" s="44"/>
      <c r="H39" s="45"/>
      <c r="I39" s="45"/>
      <c r="J39" s="46"/>
      <c r="K39" s="45"/>
      <c r="L39" s="45"/>
      <c r="M39" s="45"/>
      <c r="N39" s="47" t="s">
        <v>59</v>
      </c>
      <c r="O39" s="48" t="s">
        <v>56</v>
      </c>
      <c r="P39" s="48" t="s">
        <v>60</v>
      </c>
      <c r="Q39" s="49"/>
      <c r="R39" s="50">
        <v>0</v>
      </c>
      <c r="S39" s="50">
        <f t="shared" si="0"/>
        <v>0</v>
      </c>
      <c r="T39" s="77"/>
      <c r="U39" s="77"/>
      <c r="V39" s="71"/>
      <c r="W39" s="53" t="s">
        <v>58</v>
      </c>
      <c r="X39" s="53" t="s">
        <v>58</v>
      </c>
      <c r="Y39" s="28"/>
      <c r="Z39" s="28"/>
    </row>
    <row r="40" spans="1:26" ht="12.75" x14ac:dyDescent="0.2">
      <c r="A40" s="28"/>
      <c r="B40" s="29"/>
      <c r="C40" s="42"/>
      <c r="D40" s="43"/>
      <c r="E40" s="43"/>
      <c r="F40" s="43"/>
      <c r="G40" s="44"/>
      <c r="H40" s="45"/>
      <c r="I40" s="45"/>
      <c r="J40" s="46"/>
      <c r="K40" s="45"/>
      <c r="L40" s="45"/>
      <c r="M40" s="45"/>
      <c r="N40" s="47"/>
      <c r="O40" s="48"/>
      <c r="P40" s="48"/>
      <c r="Q40" s="49"/>
      <c r="R40" s="50"/>
      <c r="S40" s="50"/>
      <c r="T40" s="77"/>
      <c r="U40" s="77"/>
      <c r="V40" s="71"/>
      <c r="W40" s="53"/>
      <c r="X40" s="53"/>
      <c r="Y40" s="28"/>
      <c r="Z40" s="28"/>
    </row>
    <row r="41" spans="1:26" ht="12.75" x14ac:dyDescent="0.2">
      <c r="A41" s="28"/>
      <c r="B41" s="29"/>
      <c r="C41" s="42"/>
      <c r="D41" s="43"/>
      <c r="E41" s="43"/>
      <c r="F41" s="43"/>
      <c r="G41" s="44"/>
      <c r="H41" s="45"/>
      <c r="I41" s="45"/>
      <c r="J41" s="46"/>
      <c r="K41" s="45"/>
      <c r="L41" s="45"/>
      <c r="M41" s="45"/>
      <c r="N41" s="47"/>
      <c r="O41" s="48"/>
      <c r="P41" s="48"/>
      <c r="Q41" s="49"/>
      <c r="R41" s="50"/>
      <c r="S41" s="50"/>
      <c r="T41" s="77"/>
      <c r="U41" s="77"/>
      <c r="V41" s="71"/>
      <c r="W41" s="53"/>
      <c r="X41" s="53"/>
      <c r="Y41" s="28"/>
      <c r="Z41" s="28"/>
    </row>
    <row r="42" spans="1:26" ht="12.75" x14ac:dyDescent="0.2">
      <c r="A42" s="28"/>
      <c r="B42" s="29"/>
      <c r="C42" s="54"/>
      <c r="D42" s="55"/>
      <c r="E42" s="55"/>
      <c r="F42" s="55"/>
      <c r="G42" s="56"/>
      <c r="H42" s="57"/>
      <c r="I42" s="57"/>
      <c r="J42" s="58"/>
      <c r="K42" s="57"/>
      <c r="L42" s="57"/>
      <c r="M42" s="57"/>
      <c r="N42" s="59"/>
      <c r="O42" s="60"/>
      <c r="P42" s="60"/>
      <c r="Q42" s="61"/>
      <c r="R42" s="62"/>
      <c r="S42" s="62"/>
      <c r="T42" s="78"/>
      <c r="U42" s="78"/>
      <c r="V42" s="72"/>
      <c r="W42" s="65"/>
      <c r="X42" s="65"/>
      <c r="Y42" s="28"/>
      <c r="Z42" s="28"/>
    </row>
    <row r="43" spans="1:26" ht="89.25" x14ac:dyDescent="0.2">
      <c r="A43" s="28"/>
      <c r="B43" s="29">
        <v>7</v>
      </c>
      <c r="C43" s="30"/>
      <c r="D43" s="31"/>
      <c r="E43" s="31"/>
      <c r="F43" s="31"/>
      <c r="G43" s="32" t="s">
        <v>26</v>
      </c>
      <c r="H43" s="33" t="s">
        <v>52</v>
      </c>
      <c r="I43" s="33" t="s">
        <v>61</v>
      </c>
      <c r="J43" s="66"/>
      <c r="K43" s="33"/>
      <c r="L43" s="33"/>
      <c r="M43" s="33"/>
      <c r="N43" s="35" t="s">
        <v>43</v>
      </c>
      <c r="O43" s="36" t="s">
        <v>47</v>
      </c>
      <c r="P43" s="36" t="s">
        <v>48</v>
      </c>
      <c r="Q43" s="37"/>
      <c r="R43" s="38">
        <v>0</v>
      </c>
      <c r="S43" s="38">
        <f t="shared" ref="S43:S57" si="1">+Q43*R43</f>
        <v>0</v>
      </c>
      <c r="T43" s="76"/>
      <c r="U43" s="76"/>
      <c r="V43" s="40" t="s">
        <v>62</v>
      </c>
      <c r="W43" s="41" t="s">
        <v>58</v>
      </c>
      <c r="X43" s="41" t="s">
        <v>58</v>
      </c>
      <c r="Y43" s="28"/>
      <c r="Z43" s="28"/>
    </row>
    <row r="44" spans="1:26" ht="76.5" x14ac:dyDescent="0.2">
      <c r="A44" s="28"/>
      <c r="B44" s="29"/>
      <c r="C44" s="42"/>
      <c r="D44" s="43"/>
      <c r="E44" s="43"/>
      <c r="F44" s="43"/>
      <c r="G44" s="44"/>
      <c r="H44" s="45"/>
      <c r="I44" s="45"/>
      <c r="J44" s="46"/>
      <c r="K44" s="45"/>
      <c r="L44" s="45"/>
      <c r="M44" s="45"/>
      <c r="N44" s="47" t="s">
        <v>58</v>
      </c>
      <c r="O44" s="48" t="s">
        <v>63</v>
      </c>
      <c r="P44" s="48" t="s">
        <v>58</v>
      </c>
      <c r="Q44" s="49"/>
      <c r="R44" s="50">
        <v>0</v>
      </c>
      <c r="S44" s="50">
        <f t="shared" si="1"/>
        <v>0</v>
      </c>
      <c r="T44" s="77"/>
      <c r="U44" s="77"/>
      <c r="V44" s="52"/>
      <c r="W44" s="53" t="s">
        <v>58</v>
      </c>
      <c r="X44" s="53" t="s">
        <v>58</v>
      </c>
      <c r="Y44" s="28"/>
      <c r="Z44" s="28"/>
    </row>
    <row r="45" spans="1:26" ht="76.5" x14ac:dyDescent="0.2">
      <c r="A45" s="28"/>
      <c r="B45" s="29"/>
      <c r="C45" s="42"/>
      <c r="D45" s="43"/>
      <c r="E45" s="43"/>
      <c r="F45" s="43"/>
      <c r="G45" s="44"/>
      <c r="H45" s="45"/>
      <c r="I45" s="45"/>
      <c r="J45" s="46"/>
      <c r="K45" s="45"/>
      <c r="L45" s="45"/>
      <c r="M45" s="45"/>
      <c r="N45" s="47" t="s">
        <v>58</v>
      </c>
      <c r="O45" s="48" t="s">
        <v>64</v>
      </c>
      <c r="P45" s="48" t="s">
        <v>58</v>
      </c>
      <c r="Q45" s="49"/>
      <c r="R45" s="50">
        <v>0</v>
      </c>
      <c r="S45" s="50">
        <f t="shared" si="1"/>
        <v>0</v>
      </c>
      <c r="T45" s="77"/>
      <c r="U45" s="77"/>
      <c r="V45" s="52"/>
      <c r="W45" s="53" t="s">
        <v>58</v>
      </c>
      <c r="X45" s="53" t="s">
        <v>58</v>
      </c>
      <c r="Y45" s="28"/>
      <c r="Z45" s="28"/>
    </row>
    <row r="46" spans="1:26" ht="76.5" x14ac:dyDescent="0.2">
      <c r="A46" s="28"/>
      <c r="B46" s="29"/>
      <c r="C46" s="42"/>
      <c r="D46" s="43"/>
      <c r="E46" s="43"/>
      <c r="F46" s="43"/>
      <c r="G46" s="44"/>
      <c r="H46" s="45"/>
      <c r="I46" s="45"/>
      <c r="J46" s="46"/>
      <c r="K46" s="45"/>
      <c r="L46" s="45"/>
      <c r="M46" s="45"/>
      <c r="N46" s="47" t="s">
        <v>58</v>
      </c>
      <c r="O46" s="48" t="s">
        <v>65</v>
      </c>
      <c r="P46" s="48" t="s">
        <v>58</v>
      </c>
      <c r="Q46" s="49"/>
      <c r="R46" s="50">
        <v>0</v>
      </c>
      <c r="S46" s="50">
        <f t="shared" si="1"/>
        <v>0</v>
      </c>
      <c r="T46" s="77"/>
      <c r="U46" s="77"/>
      <c r="V46" s="52"/>
      <c r="W46" s="53" t="s">
        <v>58</v>
      </c>
      <c r="X46" s="53" t="s">
        <v>58</v>
      </c>
      <c r="Y46" s="28"/>
      <c r="Z46" s="28"/>
    </row>
    <row r="47" spans="1:26" ht="76.5" x14ac:dyDescent="0.2">
      <c r="A47" s="28"/>
      <c r="B47" s="29"/>
      <c r="C47" s="54"/>
      <c r="D47" s="55"/>
      <c r="E47" s="55"/>
      <c r="F47" s="55"/>
      <c r="G47" s="56"/>
      <c r="H47" s="57"/>
      <c r="I47" s="57"/>
      <c r="J47" s="58"/>
      <c r="K47" s="57"/>
      <c r="L47" s="57"/>
      <c r="M47" s="57"/>
      <c r="N47" s="59" t="s">
        <v>58</v>
      </c>
      <c r="O47" s="60" t="s">
        <v>66</v>
      </c>
      <c r="P47" s="60" t="s">
        <v>58</v>
      </c>
      <c r="Q47" s="61"/>
      <c r="R47" s="62">
        <v>0</v>
      </c>
      <c r="S47" s="62">
        <f t="shared" si="1"/>
        <v>0</v>
      </c>
      <c r="T47" s="78"/>
      <c r="U47" s="78"/>
      <c r="V47" s="64"/>
      <c r="W47" s="65" t="s">
        <v>58</v>
      </c>
      <c r="X47" s="65" t="s">
        <v>58</v>
      </c>
      <c r="Y47" s="28"/>
      <c r="Z47" s="28"/>
    </row>
    <row r="48" spans="1:26" ht="76.5" x14ac:dyDescent="0.2">
      <c r="A48" s="28"/>
      <c r="B48" s="29">
        <v>8</v>
      </c>
      <c r="C48" s="30"/>
      <c r="D48" s="31"/>
      <c r="E48" s="31"/>
      <c r="F48" s="31"/>
      <c r="G48" s="32" t="s">
        <v>26</v>
      </c>
      <c r="H48" s="33" t="s">
        <v>67</v>
      </c>
      <c r="I48" s="33" t="s">
        <v>68</v>
      </c>
      <c r="J48" s="66"/>
      <c r="K48" s="33" t="s">
        <v>69</v>
      </c>
      <c r="L48" s="33"/>
      <c r="M48" s="33"/>
      <c r="N48" s="35" t="s">
        <v>43</v>
      </c>
      <c r="O48" s="36"/>
      <c r="P48" s="36"/>
      <c r="Q48" s="37"/>
      <c r="R48" s="38"/>
      <c r="S48" s="38"/>
      <c r="T48" s="76"/>
      <c r="U48" s="76"/>
      <c r="V48" s="70" t="s">
        <v>70</v>
      </c>
      <c r="W48" s="41"/>
      <c r="X48" s="41"/>
      <c r="Y48" s="28"/>
      <c r="Z48" s="28"/>
    </row>
    <row r="49" spans="1:26" ht="12.75" x14ac:dyDescent="0.2">
      <c r="A49" s="28"/>
      <c r="B49" s="29"/>
      <c r="C49" s="42"/>
      <c r="D49" s="43"/>
      <c r="E49" s="43"/>
      <c r="F49" s="43"/>
      <c r="G49" s="44"/>
      <c r="H49" s="45"/>
      <c r="I49" s="45"/>
      <c r="J49" s="46"/>
      <c r="K49" s="45"/>
      <c r="L49" s="45"/>
      <c r="M49" s="45"/>
      <c r="N49" s="47"/>
      <c r="O49" s="48"/>
      <c r="P49" s="48"/>
      <c r="Q49" s="49"/>
      <c r="R49" s="50"/>
      <c r="S49" s="50"/>
      <c r="T49" s="77"/>
      <c r="U49" s="77"/>
      <c r="V49" s="71"/>
      <c r="W49" s="53"/>
      <c r="X49" s="53"/>
      <c r="Y49" s="28"/>
      <c r="Z49" s="28"/>
    </row>
    <row r="50" spans="1:26" ht="12.75" x14ac:dyDescent="0.2">
      <c r="A50" s="28"/>
      <c r="B50" s="29"/>
      <c r="C50" s="42"/>
      <c r="D50" s="43"/>
      <c r="E50" s="43"/>
      <c r="F50" s="43"/>
      <c r="G50" s="44"/>
      <c r="H50" s="45"/>
      <c r="I50" s="45"/>
      <c r="J50" s="46"/>
      <c r="K50" s="45"/>
      <c r="L50" s="45"/>
      <c r="M50" s="45"/>
      <c r="N50" s="47"/>
      <c r="O50" s="48"/>
      <c r="P50" s="48"/>
      <c r="Q50" s="49"/>
      <c r="R50" s="50"/>
      <c r="S50" s="50"/>
      <c r="T50" s="77"/>
      <c r="U50" s="77"/>
      <c r="V50" s="71"/>
      <c r="W50" s="53"/>
      <c r="X50" s="53"/>
      <c r="Y50" s="28"/>
      <c r="Z50" s="28"/>
    </row>
    <row r="51" spans="1:26" ht="12.75" x14ac:dyDescent="0.2">
      <c r="A51" s="28"/>
      <c r="B51" s="29"/>
      <c r="C51" s="42"/>
      <c r="D51" s="43"/>
      <c r="E51" s="43"/>
      <c r="F51" s="43"/>
      <c r="G51" s="44"/>
      <c r="H51" s="45"/>
      <c r="I51" s="45"/>
      <c r="J51" s="46"/>
      <c r="K51" s="45"/>
      <c r="L51" s="45"/>
      <c r="M51" s="45"/>
      <c r="N51" s="47"/>
      <c r="O51" s="48"/>
      <c r="P51" s="48"/>
      <c r="Q51" s="49"/>
      <c r="R51" s="50"/>
      <c r="S51" s="50"/>
      <c r="T51" s="77"/>
      <c r="U51" s="77"/>
      <c r="V51" s="71"/>
      <c r="W51" s="53"/>
      <c r="X51" s="53"/>
      <c r="Y51" s="28"/>
      <c r="Z51" s="28"/>
    </row>
    <row r="52" spans="1:26" ht="12.75" x14ac:dyDescent="0.2">
      <c r="A52" s="28"/>
      <c r="B52" s="29"/>
      <c r="C52" s="54"/>
      <c r="D52" s="55"/>
      <c r="E52" s="55"/>
      <c r="F52" s="55"/>
      <c r="G52" s="56"/>
      <c r="H52" s="57"/>
      <c r="I52" s="57"/>
      <c r="J52" s="58"/>
      <c r="K52" s="57"/>
      <c r="L52" s="57"/>
      <c r="M52" s="57"/>
      <c r="N52" s="59"/>
      <c r="O52" s="60"/>
      <c r="P52" s="60"/>
      <c r="Q52" s="61"/>
      <c r="R52" s="62"/>
      <c r="S52" s="62"/>
      <c r="T52" s="78"/>
      <c r="U52" s="78"/>
      <c r="V52" s="72"/>
      <c r="W52" s="65"/>
      <c r="X52" s="65"/>
      <c r="Y52" s="28"/>
      <c r="Z52" s="28"/>
    </row>
    <row r="53" spans="1:26" ht="89.25" x14ac:dyDescent="0.2">
      <c r="A53" s="28"/>
      <c r="B53" s="29">
        <v>9</v>
      </c>
      <c r="C53" s="30"/>
      <c r="D53" s="31"/>
      <c r="E53" s="31"/>
      <c r="F53" s="31" t="s">
        <v>71</v>
      </c>
      <c r="G53" s="32" t="s">
        <v>26</v>
      </c>
      <c r="H53" s="79" t="s">
        <v>72</v>
      </c>
      <c r="I53" s="79" t="s">
        <v>73</v>
      </c>
      <c r="J53" s="80"/>
      <c r="K53" s="79" t="s">
        <v>74</v>
      </c>
      <c r="L53" s="79"/>
      <c r="M53" s="79" t="s">
        <v>42</v>
      </c>
      <c r="N53" s="81" t="s">
        <v>59</v>
      </c>
      <c r="O53" s="82" t="s">
        <v>56</v>
      </c>
      <c r="P53" s="82" t="s">
        <v>75</v>
      </c>
      <c r="Q53" s="83"/>
      <c r="R53" s="84">
        <v>0</v>
      </c>
      <c r="S53" s="84">
        <f t="shared" si="1"/>
        <v>0</v>
      </c>
      <c r="T53" s="85">
        <f>SUM(S53:S57)</f>
        <v>5397610.5031360406</v>
      </c>
      <c r="U53" s="85">
        <f>SUM(T53:T57)</f>
        <v>5397610.5031360406</v>
      </c>
      <c r="V53" s="86" t="s">
        <v>76</v>
      </c>
      <c r="W53" s="87" t="s">
        <v>77</v>
      </c>
      <c r="X53" s="87" t="s">
        <v>51</v>
      </c>
      <c r="Y53" s="28"/>
      <c r="Z53" s="28"/>
    </row>
    <row r="54" spans="1:26" ht="89.25" x14ac:dyDescent="0.2">
      <c r="A54" s="28"/>
      <c r="B54" s="29"/>
      <c r="C54" s="42"/>
      <c r="D54" s="43"/>
      <c r="E54" s="43"/>
      <c r="F54" s="43"/>
      <c r="G54" s="44"/>
      <c r="H54" s="88"/>
      <c r="I54" s="88"/>
      <c r="J54" s="89"/>
      <c r="K54" s="88"/>
      <c r="L54" s="88"/>
      <c r="M54" s="88"/>
      <c r="N54" s="90" t="s">
        <v>31</v>
      </c>
      <c r="O54" s="91" t="s">
        <v>32</v>
      </c>
      <c r="P54" s="91" t="s">
        <v>33</v>
      </c>
      <c r="Q54" s="92">
        <v>1</v>
      </c>
      <c r="R54" s="93">
        <f>+SUM('[1]PACC POA I.6'!X9:X332)</f>
        <v>1738921.1329999999</v>
      </c>
      <c r="S54" s="93">
        <f t="shared" si="1"/>
        <v>1738921.1329999999</v>
      </c>
      <c r="T54" s="94"/>
      <c r="U54" s="94"/>
      <c r="V54" s="95"/>
      <c r="W54" s="96" t="s">
        <v>77</v>
      </c>
      <c r="X54" s="96" t="s">
        <v>51</v>
      </c>
      <c r="Y54" s="28"/>
      <c r="Z54" s="28"/>
    </row>
    <row r="55" spans="1:26" ht="114.75" x14ac:dyDescent="0.2">
      <c r="A55" s="28"/>
      <c r="B55" s="29"/>
      <c r="C55" s="42"/>
      <c r="D55" s="43"/>
      <c r="E55" s="43"/>
      <c r="F55" s="43"/>
      <c r="G55" s="44"/>
      <c r="H55" s="88"/>
      <c r="I55" s="88"/>
      <c r="J55" s="89"/>
      <c r="K55" s="88"/>
      <c r="L55" s="88"/>
      <c r="M55" s="88"/>
      <c r="N55" s="90" t="s">
        <v>78</v>
      </c>
      <c r="O55" s="91" t="s">
        <v>79</v>
      </c>
      <c r="P55" s="91" t="s">
        <v>33</v>
      </c>
      <c r="Q55" s="92"/>
      <c r="R55" s="93">
        <v>0</v>
      </c>
      <c r="S55" s="93">
        <f t="shared" si="1"/>
        <v>0</v>
      </c>
      <c r="T55" s="94"/>
      <c r="U55" s="94"/>
      <c r="V55" s="95"/>
      <c r="W55" s="96" t="s">
        <v>77</v>
      </c>
      <c r="X55" s="96" t="s">
        <v>51</v>
      </c>
      <c r="Y55" s="28"/>
      <c r="Z55" s="28"/>
    </row>
    <row r="56" spans="1:26" ht="89.25" x14ac:dyDescent="0.2">
      <c r="A56" s="28"/>
      <c r="B56" s="29"/>
      <c r="C56" s="42"/>
      <c r="D56" s="43"/>
      <c r="E56" s="43"/>
      <c r="F56" s="43"/>
      <c r="G56" s="44"/>
      <c r="H56" s="88"/>
      <c r="I56" s="88"/>
      <c r="J56" s="89"/>
      <c r="K56" s="88"/>
      <c r="L56" s="88"/>
      <c r="M56" s="88"/>
      <c r="N56" s="90" t="s">
        <v>43</v>
      </c>
      <c r="O56" s="91" t="s">
        <v>47</v>
      </c>
      <c r="P56" s="91" t="s">
        <v>48</v>
      </c>
      <c r="Q56" s="92">
        <v>1</v>
      </c>
      <c r="R56" s="93">
        <f>+SUM('[1]REQUISICION DE PERSONAL '!AH46:AH47)+'[1]REQUISICION DE PERSONAL '!AH94</f>
        <v>3658689.3701360407</v>
      </c>
      <c r="S56" s="93">
        <f>+R56*Q56</f>
        <v>3658689.3701360407</v>
      </c>
      <c r="T56" s="94"/>
      <c r="U56" s="94"/>
      <c r="V56" s="95"/>
      <c r="W56" s="96"/>
      <c r="X56" s="96"/>
      <c r="Y56" s="28"/>
      <c r="Z56" s="28"/>
    </row>
    <row r="57" spans="1:26" ht="12.75" x14ac:dyDescent="0.2">
      <c r="A57" s="28"/>
      <c r="B57" s="29"/>
      <c r="C57" s="54"/>
      <c r="D57" s="55"/>
      <c r="E57" s="55"/>
      <c r="F57" s="55"/>
      <c r="G57" s="56"/>
      <c r="H57" s="97"/>
      <c r="I57" s="97"/>
      <c r="J57" s="98"/>
      <c r="K57" s="97"/>
      <c r="L57" s="97"/>
      <c r="M57" s="97"/>
      <c r="N57" s="99"/>
      <c r="O57" s="100"/>
      <c r="P57" s="100"/>
      <c r="Q57" s="101"/>
      <c r="R57" s="102"/>
      <c r="S57" s="102"/>
      <c r="T57" s="103"/>
      <c r="U57" s="103"/>
      <c r="V57" s="104"/>
      <c r="W57" s="105"/>
      <c r="X57" s="105"/>
      <c r="Y57" s="28"/>
      <c r="Z57" s="28"/>
    </row>
  </sheetData>
  <mergeCells count="139">
    <mergeCell ref="T53:T57"/>
    <mergeCell ref="U53:U57"/>
    <mergeCell ref="V53:V57"/>
    <mergeCell ref="H53:H57"/>
    <mergeCell ref="I53:I57"/>
    <mergeCell ref="J53:J57"/>
    <mergeCell ref="K53:K57"/>
    <mergeCell ref="L53:L57"/>
    <mergeCell ref="M53:M57"/>
    <mergeCell ref="B53:B57"/>
    <mergeCell ref="C53:C57"/>
    <mergeCell ref="D53:D57"/>
    <mergeCell ref="E53:E57"/>
    <mergeCell ref="F53:F57"/>
    <mergeCell ref="G53:G57"/>
    <mergeCell ref="K48:K52"/>
    <mergeCell ref="L48:L52"/>
    <mergeCell ref="M48:M52"/>
    <mergeCell ref="T48:T52"/>
    <mergeCell ref="U48:U52"/>
    <mergeCell ref="V48:V52"/>
    <mergeCell ref="V43:V47"/>
    <mergeCell ref="B48:B52"/>
    <mergeCell ref="C48:C52"/>
    <mergeCell ref="D48:D52"/>
    <mergeCell ref="E48:E52"/>
    <mergeCell ref="F48:F52"/>
    <mergeCell ref="G48:G52"/>
    <mergeCell ref="H48:H52"/>
    <mergeCell ref="I48:I52"/>
    <mergeCell ref="J48:J52"/>
    <mergeCell ref="J43:J47"/>
    <mergeCell ref="K43:K47"/>
    <mergeCell ref="L43:L47"/>
    <mergeCell ref="M43:M47"/>
    <mergeCell ref="T43:T47"/>
    <mergeCell ref="U43:U47"/>
    <mergeCell ref="U38:U42"/>
    <mergeCell ref="V38:V42"/>
    <mergeCell ref="B43:B47"/>
    <mergeCell ref="C43:C47"/>
    <mergeCell ref="D43:D47"/>
    <mergeCell ref="E43:E47"/>
    <mergeCell ref="F43:F47"/>
    <mergeCell ref="G43:G47"/>
    <mergeCell ref="H43:H47"/>
    <mergeCell ref="I43:I47"/>
    <mergeCell ref="I38:I42"/>
    <mergeCell ref="J38:J42"/>
    <mergeCell ref="K38:K42"/>
    <mergeCell ref="L38:L42"/>
    <mergeCell ref="M38:M42"/>
    <mergeCell ref="T38:T42"/>
    <mergeCell ref="T33:T37"/>
    <mergeCell ref="U33:U37"/>
    <mergeCell ref="V33:V37"/>
    <mergeCell ref="B38:B42"/>
    <mergeCell ref="C38:C42"/>
    <mergeCell ref="D38:D42"/>
    <mergeCell ref="E38:E42"/>
    <mergeCell ref="F38:F42"/>
    <mergeCell ref="G38:G42"/>
    <mergeCell ref="H38:H42"/>
    <mergeCell ref="H33:H37"/>
    <mergeCell ref="I33:I37"/>
    <mergeCell ref="J33:J37"/>
    <mergeCell ref="K33:K37"/>
    <mergeCell ref="L33:L37"/>
    <mergeCell ref="M33:M37"/>
    <mergeCell ref="B33:B37"/>
    <mergeCell ref="C33:C37"/>
    <mergeCell ref="D33:D37"/>
    <mergeCell ref="E33:E37"/>
    <mergeCell ref="F33:F37"/>
    <mergeCell ref="G33:G37"/>
    <mergeCell ref="K28:K32"/>
    <mergeCell ref="L28:L32"/>
    <mergeCell ref="M28:M32"/>
    <mergeCell ref="T28:T32"/>
    <mergeCell ref="U28:U32"/>
    <mergeCell ref="V28:V32"/>
    <mergeCell ref="V23:V27"/>
    <mergeCell ref="B28:B32"/>
    <mergeCell ref="C28:C32"/>
    <mergeCell ref="D28:D32"/>
    <mergeCell ref="E28:E32"/>
    <mergeCell ref="F28:F32"/>
    <mergeCell ref="G28:G32"/>
    <mergeCell ref="H28:H32"/>
    <mergeCell ref="I28:I32"/>
    <mergeCell ref="J28:J32"/>
    <mergeCell ref="J23:J27"/>
    <mergeCell ref="K23:K27"/>
    <mergeCell ref="L23:L27"/>
    <mergeCell ref="M23:M27"/>
    <mergeCell ref="T23:T27"/>
    <mergeCell ref="U23:U27"/>
    <mergeCell ref="U18:U22"/>
    <mergeCell ref="V18:V22"/>
    <mergeCell ref="B23:B27"/>
    <mergeCell ref="C23:C27"/>
    <mergeCell ref="D23:D27"/>
    <mergeCell ref="E23:E27"/>
    <mergeCell ref="F23:F27"/>
    <mergeCell ref="G23:G27"/>
    <mergeCell ref="H23:H27"/>
    <mergeCell ref="I23:I27"/>
    <mergeCell ref="I18:I22"/>
    <mergeCell ref="J18:J22"/>
    <mergeCell ref="K18:K22"/>
    <mergeCell ref="L18:L22"/>
    <mergeCell ref="M18:M22"/>
    <mergeCell ref="T18:T22"/>
    <mergeCell ref="T13:T17"/>
    <mergeCell ref="U13:U17"/>
    <mergeCell ref="V13:V17"/>
    <mergeCell ref="B18:B22"/>
    <mergeCell ref="C18:C22"/>
    <mergeCell ref="D18:D22"/>
    <mergeCell ref="E18:E22"/>
    <mergeCell ref="F18:F22"/>
    <mergeCell ref="G18:G22"/>
    <mergeCell ref="H18:H22"/>
    <mergeCell ref="H13:H17"/>
    <mergeCell ref="I13:I17"/>
    <mergeCell ref="J13:J17"/>
    <mergeCell ref="K13:K17"/>
    <mergeCell ref="L13:L17"/>
    <mergeCell ref="M13:M17"/>
    <mergeCell ref="C7:F7"/>
    <mergeCell ref="C8:F8"/>
    <mergeCell ref="C10:F11"/>
    <mergeCell ref="G10:W11"/>
    <mergeCell ref="B13:B17"/>
    <mergeCell ref="C13:C17"/>
    <mergeCell ref="D13:D17"/>
    <mergeCell ref="E13:E17"/>
    <mergeCell ref="F13:F17"/>
    <mergeCell ref="G13:G17"/>
  </mergeCells>
  <dataValidations count="15">
    <dataValidation type="list" allowBlank="1" showInputMessage="1" showErrorMessage="1" errorTitle="SELECCIONAR" error="SELECCIONAR DEL LISTADO" sqref="M53:M57">
      <formula1>INDIRECT($G$54)</formula1>
    </dataValidation>
    <dataValidation type="list" allowBlank="1" showInputMessage="1" showErrorMessage="1" errorTitle="SELECCIONAR" error="SELECCIONAR DEL LISTADO" sqref="M48:M52">
      <formula1>INDIRECT($G$49)</formula1>
    </dataValidation>
    <dataValidation type="list" allowBlank="1" showInputMessage="1" showErrorMessage="1" errorTitle="SELECCIONAR" error="SELECCIONAR DEL LISTADO" sqref="M43:M47">
      <formula1>INDIRECT($G$44)</formula1>
    </dataValidation>
    <dataValidation type="list" allowBlank="1" showInputMessage="1" showErrorMessage="1" errorTitle="SELECCIONAR" error="SELECCIONAR DEL LISTADO" sqref="M38:M42">
      <formula1>INDIRECT($G$39)</formula1>
    </dataValidation>
    <dataValidation type="list" allowBlank="1" showInputMessage="1" showErrorMessage="1" errorTitle="SELECCIONAR" error="SELECCIONAR DEL LISTADO" sqref="M28:M37">
      <formula1>INDIRECT($G$34)</formula1>
    </dataValidation>
    <dataValidation type="list" allowBlank="1" showInputMessage="1" showErrorMessage="1" errorTitle="SELECCIONAR" error="SELECCIONAR DEL LISTADO" sqref="M23:M27">
      <formula1>INDIRECT($G$24)</formula1>
    </dataValidation>
    <dataValidation type="custom" showInputMessage="1" showErrorMessage="1" errorTitle="CALCULO AUTOMATICO" error="SUMATORIA DE LOS PRESUPUESTO DE LAS INICIATIVAS DESGLOSADAS" sqref="H7">
      <formula1>SUM(T13:T87)</formula1>
    </dataValidation>
    <dataValidation type="custom" showInputMessage="1" showErrorMessage="1" errorTitle="CALCULO AUTOMATICO" error="CALCULO AUTOMATICO" sqref="S43 S48 S53 S13 S18 S23 S28 S38 S33">
      <formula1>R13*Q13</formula1>
    </dataValidation>
    <dataValidation type="custom" allowBlank="1" showInputMessage="1" showErrorMessage="1" errorTitle="CALCULO AUTOMATICO" error="CALCULO AUTOMATICO" sqref="T13:T57 U13:U22 U28:U57">
      <formula1>SUM(S13:S17)</formula1>
    </dataValidation>
    <dataValidation allowBlank="1" showInputMessage="1" showErrorMessage="1" promptTitle="CODIGO DE LA INICIATIVA" prompt="Iniciativa.Direccion/Departamento.Siglas referenciadas al nombre de la iniciativa_x000a__x000a_Ej: Iniciativa: Monitoreo de extranjeros en la inclusion a la SS._x000a_Codigo:  I.DAE.MESS_x000a__x000a_Este codigo es interno de la TSS, para poder asociar a los presupuestos. " sqref="F13:F57"/>
    <dataValidation allowBlank="1" showInputMessage="1" showErrorMessage="1" promptTitle="META" prompt="Describir en cantidad o porcentaje_x000a_Ej.: 100 capacitaciones ; 80% de los empleadores registrados con pago al dia" sqref="J13:J57"/>
    <dataValidation allowBlank="1" showInputMessage="1" showErrorMessage="1" promptTitle="DESCRIPCION" prompt="Detallar y definir la iniciativa, alcance de la misma, e impacto" sqref="K23:K27 I13:I57"/>
    <dataValidation allowBlank="1" showInputMessage="1" showErrorMessage="1" promptTitle="NOMBRE DE LA INICIATIVA" prompt="Colocar el nombre de la iniciativa" sqref="H13:H57"/>
    <dataValidation type="list" allowBlank="1" showInputMessage="1" showErrorMessage="1" errorTitle="SELECCIONAR" error="SELECCIONAR DEL LISTADO" sqref="M13:M22">
      <formula1>INDIRECT($G$14)</formula1>
    </dataValidation>
    <dataValidation type="list" allowBlank="1" showInputMessage="1" showErrorMessage="1" errorTitle="SELECCIONAR DEL LISTADO" error="SELECCIONAR DEL LISTADO" promptTitle="SELECCIONAR DEL LISTADO" sqref="G13:G57">
      <formula1>AREAS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1">
        <x14:dataValidation type="custom" showInputMessage="1" showErrorMessage="1" errorTitle="SELECCIONAR EN GENERAL " error="SELECCIONAR EN GENERAL ">
          <x14:formula1>
            <xm:f>[1]GENERAL!#REF!</xm:f>
          </x14:formula1>
          <xm:sqref>C7:F8</xm:sqref>
        </x14:dataValidation>
        <x14:dataValidation type="list" allowBlank="1" showInputMessage="1" showErrorMessage="1">
          <x14:formula1>
            <xm:f>'[1]TABLAS DE ALIMENTACION'!#REF!</xm:f>
          </x14:formula1>
          <xm:sqref>Q13:Q57</xm:sqref>
        </x14:dataValidation>
        <x14:dataValidation type="list" allowBlank="1" showInputMessage="1" showErrorMessage="1">
          <x14:formula1>
            <xm:f>'[1]TABLAS DE ALIMENTACION'!#REF!</xm:f>
          </x14:formula1>
          <xm:sqref>P13:P57</xm:sqref>
        </x14:dataValidation>
        <x14:dataValidation type="list" allowBlank="1" showInputMessage="1" showErrorMessage="1">
          <x14:formula1>
            <xm:f>'[1]TABLAS DE ALIMENTACION'!#REF!</xm:f>
          </x14:formula1>
          <xm:sqref>O13:O57</xm:sqref>
        </x14:dataValidation>
        <x14:dataValidation type="list" allowBlank="1" showInputMessage="1" showErrorMessage="1" errorTitle="SELECCIONAR DEL LISTADO" error="SELECCIONAR DEL LISTADO">
          <x14:formula1>
            <xm:f>'[2]TABLAS DE ALIMENTACION'!#REF!</xm:f>
          </x14:formula1>
          <xm:sqref>L13:L42</xm:sqref>
        </x14:dataValidation>
        <x14:dataValidation type="list" allowBlank="1" showInputMessage="1" showErrorMessage="1" errorTitle="SELECCIONAR DEL LISTADO" error="SELECCIONAR DEL LISTADO">
          <x14:formula1>
            <xm:f>'[1]TABLAS DE ALIMENTACION'!#REF!</xm:f>
          </x14:formula1>
          <xm:sqref>L43:L57</xm:sqref>
        </x14:dataValidation>
        <x14:dataValidation type="list" allowBlank="1" showInputMessage="1" showErrorMessage="1" errorTitle="SELECCIONAR DEL LISTADO" error="SELECCIONAR DEL LISTADO">
          <x14:formula1>
            <xm:f>'[1]TABLAS DE ALIMENTACION'!#REF!</xm:f>
          </x14:formula1>
          <xm:sqref>E13:E57</xm:sqref>
        </x14:dataValidation>
        <x14:dataValidation type="list" allowBlank="1" showInputMessage="1" showErrorMessage="1" errorTitle="SELECCIONAR DEL LISTADO" error="SELECCIONAR DEL LISTADO">
          <x14:formula1>
            <xm:f>'[1]TABLAS DE ALIMENTACION'!#REF!</xm:f>
          </x14:formula1>
          <xm:sqref>D13:D57</xm:sqref>
        </x14:dataValidation>
        <x14:dataValidation type="list" allowBlank="1" showInputMessage="1" showErrorMessage="1" errorTitle="SELECCIONAR DEL LISTADO" error="SELECCIONAR DEL LISTADO">
          <x14:formula1>
            <xm:f>'[1]TABLAS DE ALIMENTACION'!#REF!</xm:f>
          </x14:formula1>
          <xm:sqref>C13:C57</xm:sqref>
        </x14:dataValidation>
        <x14:dataValidation type="list" allowBlank="1" showInputMessage="1" showErrorMessage="1">
          <x14:formula1>
            <xm:f>'[1]TABLAS DE ALIMENTACION'!#REF!</xm:f>
          </x14:formula1>
          <xm:sqref>W13:X57</xm:sqref>
        </x14:dataValidation>
        <x14:dataValidation type="list" allowBlank="1" showInputMessage="1" showErrorMessage="1">
          <x14:formula1>
            <xm:f>'[1]TABLAS DE ALIMENTACION'!#REF!</xm:f>
          </x14:formula1>
          <xm:sqref>N13:N57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topLeftCell="E1" zoomScale="55" zoomScaleNormal="55" workbookViewId="0">
      <selection activeCell="U1" sqref="U1:U1048576"/>
    </sheetView>
  </sheetViews>
  <sheetFormatPr defaultRowHeight="11.25" x14ac:dyDescent="0.2"/>
  <cols>
    <col min="2" max="2" width="2.1640625" bestFit="1" customWidth="1"/>
    <col min="3" max="3" width="80.6640625" bestFit="1" customWidth="1"/>
    <col min="4" max="4" width="45.5" bestFit="1" customWidth="1"/>
    <col min="5" max="5" width="28.1640625" bestFit="1" customWidth="1"/>
    <col min="6" max="6" width="15.6640625" bestFit="1" customWidth="1"/>
    <col min="7" max="7" width="9" bestFit="1" customWidth="1"/>
    <col min="8" max="8" width="32.33203125" bestFit="1" customWidth="1"/>
    <col min="9" max="9" width="66.83203125" bestFit="1" customWidth="1"/>
    <col min="10" max="10" width="16" bestFit="1" customWidth="1"/>
    <col min="11" max="11" width="69" bestFit="1" customWidth="1"/>
    <col min="12" max="12" width="16" hidden="1" customWidth="1"/>
    <col min="13" max="13" width="15.6640625" hidden="1" customWidth="1"/>
    <col min="14" max="14" width="22.1640625" hidden="1" customWidth="1"/>
    <col min="15" max="15" width="36.33203125" hidden="1" customWidth="1"/>
    <col min="16" max="16" width="15.5" hidden="1" customWidth="1"/>
    <col min="17" max="17" width="15.1640625" bestFit="1" customWidth="1"/>
    <col min="18" max="18" width="24.33203125" bestFit="1" customWidth="1"/>
    <col min="19" max="19" width="20.5" bestFit="1" customWidth="1"/>
    <col min="20" max="20" width="38.5" bestFit="1" customWidth="1"/>
    <col min="21" max="21" width="35.5" hidden="1" customWidth="1"/>
    <col min="22" max="22" width="41.5" hidden="1" customWidth="1"/>
    <col min="23" max="23" width="23.1640625" hidden="1" customWidth="1"/>
    <col min="24" max="24" width="21.83203125" bestFit="1" customWidth="1"/>
    <col min="25" max="25" width="18.1640625" bestFit="1" customWidth="1"/>
  </cols>
  <sheetData>
    <row r="1" spans="1:25" x14ac:dyDescent="0.2">
      <c r="A1" s="1"/>
      <c r="B1" s="1"/>
      <c r="C1" s="2"/>
      <c r="D1" s="2"/>
      <c r="E1" s="2"/>
      <c r="F1" s="1"/>
      <c r="G1" s="1"/>
      <c r="H1" s="2"/>
      <c r="I1" s="2"/>
      <c r="J1" s="3"/>
      <c r="K1" s="1"/>
      <c r="L1" s="1"/>
      <c r="M1" s="1"/>
      <c r="N1" s="1"/>
      <c r="O1" s="4"/>
      <c r="P1" s="4"/>
      <c r="Q1" s="3"/>
      <c r="R1" s="5"/>
      <c r="S1" s="5"/>
      <c r="T1" s="1"/>
      <c r="U1" s="1"/>
      <c r="V1" s="1"/>
      <c r="W1" s="1"/>
      <c r="X1" s="1"/>
      <c r="Y1" s="1"/>
    </row>
    <row r="2" spans="1:25" x14ac:dyDescent="0.2">
      <c r="A2" s="1"/>
      <c r="B2" s="1"/>
      <c r="C2" s="2"/>
      <c r="D2" s="2"/>
      <c r="E2" s="2"/>
      <c r="F2" s="1"/>
      <c r="G2" s="1"/>
      <c r="H2" s="2"/>
      <c r="I2" s="2"/>
      <c r="J2" s="3"/>
      <c r="K2" s="1"/>
      <c r="L2" s="1"/>
      <c r="M2" s="1"/>
      <c r="N2" s="1"/>
      <c r="O2" s="4"/>
      <c r="P2" s="4"/>
      <c r="Q2" s="3"/>
      <c r="R2" s="5"/>
      <c r="S2" s="5"/>
      <c r="T2" s="1"/>
      <c r="U2" s="1"/>
      <c r="V2" s="1"/>
      <c r="W2" s="1"/>
      <c r="X2" s="1"/>
      <c r="Y2" s="1"/>
    </row>
    <row r="3" spans="1:25" x14ac:dyDescent="0.2">
      <c r="A3" s="1"/>
      <c r="B3" s="1"/>
      <c r="C3" s="2"/>
      <c r="D3" s="2"/>
      <c r="E3" s="2"/>
      <c r="F3" s="1"/>
      <c r="G3" s="1"/>
      <c r="H3" s="2"/>
      <c r="I3" s="2"/>
      <c r="J3" s="3"/>
      <c r="K3" s="1"/>
      <c r="L3" s="1"/>
      <c r="M3" s="1"/>
      <c r="N3" s="1"/>
      <c r="O3" s="4"/>
      <c r="P3" s="4"/>
      <c r="Q3" s="3"/>
      <c r="R3" s="5"/>
      <c r="S3" s="5"/>
      <c r="T3" s="1"/>
      <c r="U3" s="1"/>
      <c r="V3" s="1"/>
      <c r="W3" s="1"/>
      <c r="X3" s="1"/>
      <c r="Y3" s="1"/>
    </row>
    <row r="4" spans="1:25" ht="18" x14ac:dyDescent="0.25">
      <c r="A4" s="1"/>
      <c r="B4" s="1"/>
      <c r="C4" s="6"/>
      <c r="D4" s="6"/>
      <c r="E4" s="6"/>
      <c r="F4" s="6"/>
      <c r="G4" s="6"/>
      <c r="H4" s="6"/>
      <c r="I4" s="6"/>
      <c r="J4" s="6"/>
      <c r="K4" s="6"/>
      <c r="L4" s="6"/>
      <c r="M4" s="6"/>
      <c r="N4" s="6"/>
      <c r="O4" s="6"/>
      <c r="P4" s="6"/>
      <c r="Q4" s="6"/>
      <c r="R4" s="6"/>
      <c r="S4" s="6"/>
      <c r="T4" s="6"/>
      <c r="U4" s="6"/>
      <c r="V4" s="6"/>
      <c r="W4" s="6"/>
      <c r="X4" s="6"/>
      <c r="Y4" s="6"/>
    </row>
    <row r="5" spans="1:25" ht="18.75" x14ac:dyDescent="0.3">
      <c r="A5" s="7"/>
      <c r="B5" s="7"/>
      <c r="C5" s="8"/>
      <c r="D5" s="8"/>
      <c r="E5" s="8"/>
      <c r="F5" s="8"/>
      <c r="G5" s="8"/>
      <c r="H5" s="8"/>
      <c r="I5" s="8"/>
      <c r="J5" s="8"/>
      <c r="K5" s="8"/>
      <c r="L5" s="9"/>
      <c r="M5" s="9"/>
      <c r="N5" s="9"/>
      <c r="O5" s="9"/>
      <c r="P5" s="9"/>
      <c r="Q5" s="9"/>
      <c r="R5" s="9"/>
      <c r="S5" s="9"/>
      <c r="T5" s="9"/>
      <c r="U5" s="9"/>
      <c r="V5" s="9"/>
      <c r="W5" s="9"/>
      <c r="X5" s="9"/>
      <c r="Y5" s="9"/>
    </row>
    <row r="6" spans="1:25" ht="30.75" x14ac:dyDescent="0.25">
      <c r="A6" s="1"/>
      <c r="B6" s="1"/>
      <c r="C6" s="10" t="s">
        <v>0</v>
      </c>
      <c r="D6" s="8"/>
      <c r="E6" s="1"/>
      <c r="F6" s="1"/>
      <c r="G6" s="1"/>
      <c r="H6" s="8"/>
      <c r="I6" s="8"/>
      <c r="J6" s="8"/>
      <c r="K6" s="8"/>
      <c r="L6" s="11"/>
      <c r="M6" s="11"/>
      <c r="N6" s="11"/>
      <c r="O6" s="11"/>
      <c r="P6" s="11"/>
      <c r="Q6" s="11"/>
      <c r="R6" s="11"/>
      <c r="S6" s="11"/>
      <c r="T6" s="11"/>
      <c r="U6" s="11"/>
      <c r="V6" s="11"/>
      <c r="W6" s="11"/>
      <c r="X6" s="11"/>
      <c r="Y6" s="11"/>
    </row>
    <row r="7" spans="1:25" ht="18" x14ac:dyDescent="0.25">
      <c r="A7" s="1"/>
      <c r="B7" s="1"/>
      <c r="C7" s="12">
        <f>+[8]GENERAL!G2</f>
        <v>0</v>
      </c>
      <c r="D7" s="13"/>
      <c r="E7" s="13"/>
      <c r="F7" s="14"/>
      <c r="G7" s="1"/>
      <c r="H7" s="15">
        <f>SUM(T13:T87)</f>
        <v>56182842.691</v>
      </c>
      <c r="I7" s="16" t="s">
        <v>1</v>
      </c>
      <c r="J7" s="8"/>
      <c r="K7" s="8"/>
      <c r="L7" s="11"/>
      <c r="M7" s="11"/>
      <c r="N7" s="11"/>
      <c r="O7" s="11"/>
      <c r="P7" s="11"/>
      <c r="Q7" s="11"/>
      <c r="R7" s="11"/>
      <c r="S7" s="11"/>
      <c r="T7" s="11"/>
      <c r="U7" s="11"/>
      <c r="V7" s="11"/>
      <c r="W7" s="11"/>
      <c r="X7" s="11"/>
      <c r="Y7" s="11"/>
    </row>
    <row r="8" spans="1:25" ht="18" x14ac:dyDescent="0.25">
      <c r="A8" s="1"/>
      <c r="B8" s="1"/>
      <c r="C8" s="12"/>
      <c r="D8" s="13"/>
      <c r="E8" s="13"/>
      <c r="F8" s="14"/>
      <c r="G8" s="1"/>
      <c r="H8" s="1"/>
      <c r="I8" s="8"/>
      <c r="J8" s="8"/>
      <c r="K8" s="8"/>
      <c r="L8" s="11"/>
      <c r="M8" s="11"/>
      <c r="N8" s="11"/>
      <c r="O8" s="11"/>
      <c r="P8" s="11"/>
      <c r="Q8" s="11"/>
      <c r="R8" s="11"/>
      <c r="S8" s="11"/>
      <c r="T8" s="11"/>
      <c r="U8" s="11"/>
      <c r="V8" s="11"/>
      <c r="W8" s="11"/>
      <c r="X8" s="11"/>
      <c r="Y8" s="11"/>
    </row>
    <row r="9" spans="1:25" x14ac:dyDescent="0.2">
      <c r="A9" s="1"/>
      <c r="B9" s="1"/>
      <c r="C9" s="2"/>
      <c r="D9" s="2"/>
      <c r="E9" s="2"/>
      <c r="F9" s="1"/>
      <c r="G9" s="1"/>
      <c r="H9" s="2"/>
      <c r="I9" s="2"/>
      <c r="J9" s="3"/>
      <c r="K9" s="1"/>
      <c r="L9" s="1"/>
      <c r="M9" s="1"/>
      <c r="N9" s="1"/>
      <c r="O9" s="4"/>
      <c r="P9" s="4"/>
      <c r="Q9" s="3"/>
      <c r="R9" s="5"/>
      <c r="S9" s="5"/>
      <c r="T9" s="1"/>
      <c r="U9" s="1"/>
      <c r="V9" s="1"/>
      <c r="W9" s="1"/>
      <c r="X9" s="1"/>
      <c r="Y9" s="1"/>
    </row>
    <row r="10" spans="1:25" x14ac:dyDescent="0.2">
      <c r="A10" s="1"/>
      <c r="B10" s="1"/>
      <c r="C10" s="17" t="s">
        <v>2</v>
      </c>
      <c r="D10" s="17"/>
      <c r="E10" s="17"/>
      <c r="F10" s="17"/>
      <c r="G10" s="18" t="s">
        <v>3</v>
      </c>
      <c r="H10" s="18"/>
      <c r="I10" s="18"/>
      <c r="J10" s="18"/>
      <c r="K10" s="18"/>
      <c r="L10" s="18"/>
      <c r="M10" s="18"/>
      <c r="N10" s="18"/>
      <c r="O10" s="18"/>
      <c r="P10" s="18"/>
      <c r="Q10" s="18"/>
      <c r="R10" s="18"/>
      <c r="S10" s="18"/>
      <c r="T10" s="18"/>
      <c r="U10" s="18"/>
      <c r="V10" s="18"/>
      <c r="W10" s="18"/>
      <c r="X10" s="18"/>
      <c r="Y10" s="1"/>
    </row>
    <row r="11" spans="1:25" x14ac:dyDescent="0.2">
      <c r="A11" s="1"/>
      <c r="B11" s="1"/>
      <c r="C11" s="17"/>
      <c r="D11" s="17"/>
      <c r="E11" s="17"/>
      <c r="F11" s="17"/>
      <c r="G11" s="18"/>
      <c r="H11" s="18"/>
      <c r="I11" s="18"/>
      <c r="J11" s="18"/>
      <c r="K11" s="18"/>
      <c r="L11" s="18"/>
      <c r="M11" s="18"/>
      <c r="N11" s="18"/>
      <c r="O11" s="18"/>
      <c r="P11" s="18"/>
      <c r="Q11" s="18"/>
      <c r="R11" s="18"/>
      <c r="S11" s="18"/>
      <c r="T11" s="18"/>
      <c r="U11" s="18"/>
      <c r="V11" s="18"/>
      <c r="W11" s="18"/>
      <c r="X11" s="18"/>
      <c r="Y11" s="1"/>
    </row>
    <row r="12" spans="1:25" ht="120" x14ac:dyDescent="0.2">
      <c r="A12" s="3"/>
      <c r="B12" s="3"/>
      <c r="C12" s="19" t="s">
        <v>4</v>
      </c>
      <c r="D12" s="20" t="s">
        <v>5</v>
      </c>
      <c r="E12" s="21" t="s">
        <v>6</v>
      </c>
      <c r="F12" s="22" t="s">
        <v>7</v>
      </c>
      <c r="G12" s="22" t="s">
        <v>8</v>
      </c>
      <c r="H12" s="22" t="s">
        <v>9</v>
      </c>
      <c r="I12" s="22" t="s">
        <v>10</v>
      </c>
      <c r="J12" s="21" t="s">
        <v>11</v>
      </c>
      <c r="K12" s="22" t="s">
        <v>12</v>
      </c>
      <c r="L12" s="22" t="s">
        <v>13</v>
      </c>
      <c r="M12" s="22" t="s">
        <v>14</v>
      </c>
      <c r="N12" s="22" t="s">
        <v>15</v>
      </c>
      <c r="O12" s="23" t="s">
        <v>16</v>
      </c>
      <c r="P12" s="24" t="s">
        <v>17</v>
      </c>
      <c r="Q12" s="25" t="s">
        <v>18</v>
      </c>
      <c r="R12" s="25" t="s">
        <v>19</v>
      </c>
      <c r="S12" s="25" t="s">
        <v>20</v>
      </c>
      <c r="T12" s="25" t="s">
        <v>21</v>
      </c>
      <c r="U12" s="25" t="s">
        <v>22</v>
      </c>
      <c r="V12" s="26" t="s">
        <v>23</v>
      </c>
      <c r="W12" s="26"/>
      <c r="X12" s="27" t="s">
        <v>24</v>
      </c>
      <c r="Y12" s="27" t="s">
        <v>25</v>
      </c>
    </row>
    <row r="13" spans="1:25" ht="51" x14ac:dyDescent="0.2">
      <c r="A13" s="28"/>
      <c r="B13" s="29">
        <v>1</v>
      </c>
      <c r="C13" s="30" t="s">
        <v>185</v>
      </c>
      <c r="D13" s="31" t="s">
        <v>186</v>
      </c>
      <c r="E13" s="31" t="s">
        <v>187</v>
      </c>
      <c r="F13" s="31" t="s">
        <v>188</v>
      </c>
      <c r="G13" s="32" t="s">
        <v>189</v>
      </c>
      <c r="H13" s="33" t="s">
        <v>190</v>
      </c>
      <c r="I13" s="33" t="s">
        <v>191</v>
      </c>
      <c r="J13" s="34">
        <v>1</v>
      </c>
      <c r="K13" s="33" t="s">
        <v>192</v>
      </c>
      <c r="L13" s="33">
        <v>1</v>
      </c>
      <c r="M13" s="33" t="s">
        <v>193</v>
      </c>
      <c r="N13" s="35" t="s">
        <v>87</v>
      </c>
      <c r="O13" s="36" t="s">
        <v>194</v>
      </c>
      <c r="P13" s="36" t="s">
        <v>195</v>
      </c>
      <c r="Q13" s="37">
        <v>1</v>
      </c>
      <c r="R13" s="38">
        <v>37089526</v>
      </c>
      <c r="S13" s="38">
        <f>+R13*Q13</f>
        <v>37089526</v>
      </c>
      <c r="T13" s="39">
        <f>SUM(S13:S17)</f>
        <v>37089526</v>
      </c>
      <c r="U13" s="67"/>
      <c r="V13" s="70" t="s">
        <v>196</v>
      </c>
      <c r="W13" s="130" t="s">
        <v>197</v>
      </c>
      <c r="X13" s="41" t="s">
        <v>116</v>
      </c>
      <c r="Y13" s="41" t="s">
        <v>51</v>
      </c>
    </row>
    <row r="14" spans="1:25" ht="12.75" x14ac:dyDescent="0.2">
      <c r="A14" s="28"/>
      <c r="B14" s="29"/>
      <c r="C14" s="42"/>
      <c r="D14" s="43"/>
      <c r="E14" s="43"/>
      <c r="F14" s="43"/>
      <c r="G14" s="44"/>
      <c r="H14" s="45"/>
      <c r="I14" s="45"/>
      <c r="J14" s="46"/>
      <c r="K14" s="45"/>
      <c r="L14" s="45"/>
      <c r="M14" s="45"/>
      <c r="N14" s="47"/>
      <c r="O14" s="48"/>
      <c r="P14" s="48"/>
      <c r="Q14" s="49"/>
      <c r="R14" s="50"/>
      <c r="S14" s="50"/>
      <c r="T14" s="51"/>
      <c r="U14" s="68"/>
      <c r="V14" s="71"/>
      <c r="W14" s="131"/>
      <c r="X14" s="53"/>
      <c r="Y14" s="53"/>
    </row>
    <row r="15" spans="1:25" ht="12.75" x14ac:dyDescent="0.2">
      <c r="A15" s="28"/>
      <c r="B15" s="29"/>
      <c r="C15" s="42"/>
      <c r="D15" s="43"/>
      <c r="E15" s="43"/>
      <c r="F15" s="43"/>
      <c r="G15" s="44"/>
      <c r="H15" s="45"/>
      <c r="I15" s="45"/>
      <c r="J15" s="46"/>
      <c r="K15" s="45"/>
      <c r="L15" s="45"/>
      <c r="M15" s="45"/>
      <c r="N15" s="47"/>
      <c r="O15" s="48"/>
      <c r="P15" s="48"/>
      <c r="Q15" s="49"/>
      <c r="R15" s="50"/>
      <c r="S15" s="50"/>
      <c r="T15" s="51"/>
      <c r="U15" s="68"/>
      <c r="V15" s="71"/>
      <c r="W15" s="131"/>
      <c r="X15" s="53"/>
      <c r="Y15" s="53"/>
    </row>
    <row r="16" spans="1:25" ht="12.75" x14ac:dyDescent="0.2">
      <c r="A16" s="28"/>
      <c r="B16" s="29"/>
      <c r="C16" s="42"/>
      <c r="D16" s="43"/>
      <c r="E16" s="43"/>
      <c r="F16" s="43"/>
      <c r="G16" s="44"/>
      <c r="H16" s="45"/>
      <c r="I16" s="45"/>
      <c r="J16" s="46"/>
      <c r="K16" s="45"/>
      <c r="L16" s="45"/>
      <c r="M16" s="45"/>
      <c r="N16" s="47"/>
      <c r="O16" s="48"/>
      <c r="P16" s="48"/>
      <c r="Q16" s="49"/>
      <c r="R16" s="50"/>
      <c r="S16" s="50"/>
      <c r="T16" s="51"/>
      <c r="U16" s="68"/>
      <c r="V16" s="71"/>
      <c r="W16" s="131"/>
      <c r="X16" s="53"/>
      <c r="Y16" s="53"/>
    </row>
    <row r="17" spans="1:25" ht="12.75" x14ac:dyDescent="0.2">
      <c r="A17" s="28"/>
      <c r="B17" s="29"/>
      <c r="C17" s="54"/>
      <c r="D17" s="55"/>
      <c r="E17" s="55"/>
      <c r="F17" s="55"/>
      <c r="G17" s="56"/>
      <c r="H17" s="57"/>
      <c r="I17" s="57"/>
      <c r="J17" s="58"/>
      <c r="K17" s="57"/>
      <c r="L17" s="57"/>
      <c r="M17" s="57"/>
      <c r="N17" s="59"/>
      <c r="O17" s="60"/>
      <c r="P17" s="48"/>
      <c r="Q17" s="61"/>
      <c r="R17" s="62"/>
      <c r="S17" s="62"/>
      <c r="T17" s="63"/>
      <c r="U17" s="69"/>
      <c r="V17" s="72"/>
      <c r="W17" s="132"/>
      <c r="X17" s="65"/>
      <c r="Y17" s="65"/>
    </row>
    <row r="18" spans="1:25" ht="51" x14ac:dyDescent="0.2">
      <c r="A18" s="28"/>
      <c r="B18" s="29">
        <v>2</v>
      </c>
      <c r="C18" s="30" t="s">
        <v>185</v>
      </c>
      <c r="D18" s="31" t="s">
        <v>186</v>
      </c>
      <c r="E18" s="31" t="s">
        <v>187</v>
      </c>
      <c r="F18" s="31" t="s">
        <v>198</v>
      </c>
      <c r="G18" s="32" t="s">
        <v>189</v>
      </c>
      <c r="H18" s="33" t="s">
        <v>199</v>
      </c>
      <c r="I18" s="33" t="s">
        <v>200</v>
      </c>
      <c r="J18" s="112">
        <v>1</v>
      </c>
      <c r="K18" s="33" t="s">
        <v>201</v>
      </c>
      <c r="L18" s="33">
        <v>3</v>
      </c>
      <c r="M18" s="33" t="s">
        <v>193</v>
      </c>
      <c r="N18" s="35" t="s">
        <v>87</v>
      </c>
      <c r="O18" s="36" t="s">
        <v>194</v>
      </c>
      <c r="P18" s="36" t="s">
        <v>195</v>
      </c>
      <c r="Q18" s="37">
        <v>222</v>
      </c>
      <c r="R18" s="38">
        <v>30000</v>
      </c>
      <c r="S18" s="38">
        <f>+R18*Q18</f>
        <v>6660000</v>
      </c>
      <c r="T18" s="39">
        <f>SUM(S18:S22)</f>
        <v>13428000</v>
      </c>
      <c r="U18" s="67"/>
      <c r="V18" s="70" t="s">
        <v>202</v>
      </c>
      <c r="W18" s="130" t="s">
        <v>197</v>
      </c>
      <c r="X18" s="41" t="s">
        <v>203</v>
      </c>
      <c r="Y18" s="41" t="s">
        <v>204</v>
      </c>
    </row>
    <row r="19" spans="1:25" ht="51" x14ac:dyDescent="0.2">
      <c r="A19" s="28"/>
      <c r="B19" s="29"/>
      <c r="C19" s="42"/>
      <c r="D19" s="43"/>
      <c r="E19" s="43"/>
      <c r="F19" s="43"/>
      <c r="G19" s="44"/>
      <c r="H19" s="45"/>
      <c r="I19" s="45"/>
      <c r="J19" s="113"/>
      <c r="K19" s="45"/>
      <c r="L19" s="45"/>
      <c r="M19" s="45"/>
      <c r="N19" s="47" t="s">
        <v>87</v>
      </c>
      <c r="O19" s="48" t="s">
        <v>47</v>
      </c>
      <c r="P19" s="48" t="s">
        <v>195</v>
      </c>
      <c r="Q19" s="49">
        <v>188</v>
      </c>
      <c r="R19" s="50">
        <v>36000</v>
      </c>
      <c r="S19" s="50">
        <f>+R19*Q19</f>
        <v>6768000</v>
      </c>
      <c r="T19" s="51"/>
      <c r="U19" s="68"/>
      <c r="V19" s="71"/>
      <c r="W19" s="131"/>
      <c r="X19" s="53" t="s">
        <v>116</v>
      </c>
      <c r="Y19" s="53" t="s">
        <v>51</v>
      </c>
    </row>
    <row r="20" spans="1:25" ht="12.75" x14ac:dyDescent="0.2">
      <c r="A20" s="28"/>
      <c r="B20" s="29"/>
      <c r="C20" s="42"/>
      <c r="D20" s="43"/>
      <c r="E20" s="43"/>
      <c r="F20" s="43"/>
      <c r="G20" s="44"/>
      <c r="H20" s="45"/>
      <c r="I20" s="45"/>
      <c r="J20" s="113"/>
      <c r="K20" s="45"/>
      <c r="L20" s="45"/>
      <c r="M20" s="45"/>
      <c r="N20" s="47"/>
      <c r="O20" s="48"/>
      <c r="P20" s="48"/>
      <c r="Q20" s="49"/>
      <c r="R20" s="50"/>
      <c r="S20" s="50"/>
      <c r="T20" s="51"/>
      <c r="U20" s="68"/>
      <c r="V20" s="71"/>
      <c r="W20" s="131"/>
      <c r="X20" s="53"/>
      <c r="Y20" s="53"/>
    </row>
    <row r="21" spans="1:25" ht="12.75" x14ac:dyDescent="0.2">
      <c r="A21" s="28"/>
      <c r="B21" s="29"/>
      <c r="C21" s="42"/>
      <c r="D21" s="43"/>
      <c r="E21" s="43"/>
      <c r="F21" s="43"/>
      <c r="G21" s="44"/>
      <c r="H21" s="45"/>
      <c r="I21" s="45"/>
      <c r="J21" s="113"/>
      <c r="K21" s="45"/>
      <c r="L21" s="45"/>
      <c r="M21" s="45"/>
      <c r="N21" s="47"/>
      <c r="O21" s="48"/>
      <c r="P21" s="48"/>
      <c r="Q21" s="49"/>
      <c r="R21" s="50"/>
      <c r="S21" s="50"/>
      <c r="T21" s="51"/>
      <c r="U21" s="68"/>
      <c r="V21" s="71"/>
      <c r="W21" s="131"/>
      <c r="X21" s="53"/>
      <c r="Y21" s="53"/>
    </row>
    <row r="22" spans="1:25" ht="12.75" x14ac:dyDescent="0.2">
      <c r="A22" s="28"/>
      <c r="B22" s="29"/>
      <c r="C22" s="54"/>
      <c r="D22" s="55"/>
      <c r="E22" s="55"/>
      <c r="F22" s="55"/>
      <c r="G22" s="56"/>
      <c r="H22" s="57"/>
      <c r="I22" s="57"/>
      <c r="J22" s="114"/>
      <c r="K22" s="57"/>
      <c r="L22" s="57"/>
      <c r="M22" s="57"/>
      <c r="N22" s="59"/>
      <c r="O22" s="60"/>
      <c r="P22" s="60"/>
      <c r="Q22" s="61"/>
      <c r="R22" s="62"/>
      <c r="S22" s="62"/>
      <c r="T22" s="63"/>
      <c r="U22" s="69"/>
      <c r="V22" s="72"/>
      <c r="W22" s="132"/>
      <c r="X22" s="65"/>
      <c r="Y22" s="65"/>
    </row>
    <row r="23" spans="1:25" ht="51" x14ac:dyDescent="0.2">
      <c r="A23" s="28"/>
      <c r="B23" s="29">
        <v>3</v>
      </c>
      <c r="C23" s="30" t="s">
        <v>185</v>
      </c>
      <c r="D23" s="31" t="s">
        <v>186</v>
      </c>
      <c r="E23" s="31" t="s">
        <v>187</v>
      </c>
      <c r="F23" s="31" t="s">
        <v>205</v>
      </c>
      <c r="G23" s="32" t="s">
        <v>189</v>
      </c>
      <c r="H23" s="33" t="s">
        <v>206</v>
      </c>
      <c r="I23" s="33" t="s">
        <v>207</v>
      </c>
      <c r="J23" s="34">
        <v>0.9</v>
      </c>
      <c r="K23" s="33" t="s">
        <v>208</v>
      </c>
      <c r="L23" s="33">
        <v>9</v>
      </c>
      <c r="M23" s="33" t="s">
        <v>209</v>
      </c>
      <c r="N23" s="35" t="s">
        <v>87</v>
      </c>
      <c r="O23" s="36" t="s">
        <v>194</v>
      </c>
      <c r="P23" s="36" t="s">
        <v>195</v>
      </c>
      <c r="Q23" s="49">
        <v>138</v>
      </c>
      <c r="R23" s="38">
        <v>10000</v>
      </c>
      <c r="S23" s="38">
        <f>+R23*Q23</f>
        <v>1380000</v>
      </c>
      <c r="T23" s="39">
        <f>SUM(S23:S27)</f>
        <v>1380000</v>
      </c>
      <c r="U23" s="67"/>
      <c r="V23" s="70" t="s">
        <v>202</v>
      </c>
      <c r="W23" s="130" t="s">
        <v>197</v>
      </c>
      <c r="X23" s="41" t="s">
        <v>77</v>
      </c>
      <c r="Y23" s="41" t="s">
        <v>204</v>
      </c>
    </row>
    <row r="24" spans="1:25" ht="12.75" x14ac:dyDescent="0.2">
      <c r="A24" s="28"/>
      <c r="B24" s="29"/>
      <c r="C24" s="42"/>
      <c r="D24" s="43"/>
      <c r="E24" s="43"/>
      <c r="F24" s="43"/>
      <c r="G24" s="44"/>
      <c r="H24" s="45"/>
      <c r="I24" s="45"/>
      <c r="J24" s="46"/>
      <c r="K24" s="45"/>
      <c r="L24" s="45"/>
      <c r="M24" s="45"/>
      <c r="N24" s="47"/>
      <c r="O24" s="48"/>
      <c r="P24" s="48"/>
      <c r="Q24" s="49"/>
      <c r="R24" s="50"/>
      <c r="S24" s="50"/>
      <c r="T24" s="51"/>
      <c r="U24" s="68"/>
      <c r="V24" s="71"/>
      <c r="W24" s="131"/>
      <c r="X24" s="53"/>
      <c r="Y24" s="53"/>
    </row>
    <row r="25" spans="1:25" ht="12.75" x14ac:dyDescent="0.2">
      <c r="A25" s="28"/>
      <c r="B25" s="29"/>
      <c r="C25" s="42"/>
      <c r="D25" s="43"/>
      <c r="E25" s="43"/>
      <c r="F25" s="43"/>
      <c r="G25" s="44"/>
      <c r="H25" s="45"/>
      <c r="I25" s="45"/>
      <c r="J25" s="46"/>
      <c r="K25" s="45"/>
      <c r="L25" s="45"/>
      <c r="M25" s="45"/>
      <c r="N25" s="47"/>
      <c r="O25" s="48"/>
      <c r="P25" s="48"/>
      <c r="Q25" s="49"/>
      <c r="R25" s="50"/>
      <c r="S25" s="50"/>
      <c r="T25" s="51"/>
      <c r="U25" s="68"/>
      <c r="V25" s="71"/>
      <c r="W25" s="131"/>
      <c r="X25" s="53"/>
      <c r="Y25" s="53"/>
    </row>
    <row r="26" spans="1:25" ht="12.75" x14ac:dyDescent="0.2">
      <c r="A26" s="28"/>
      <c r="B26" s="29"/>
      <c r="C26" s="42"/>
      <c r="D26" s="43"/>
      <c r="E26" s="43"/>
      <c r="F26" s="43"/>
      <c r="G26" s="44"/>
      <c r="H26" s="45"/>
      <c r="I26" s="45"/>
      <c r="J26" s="46"/>
      <c r="K26" s="45"/>
      <c r="L26" s="45"/>
      <c r="M26" s="45"/>
      <c r="N26" s="47"/>
      <c r="O26" s="48"/>
      <c r="P26" s="48"/>
      <c r="Q26" s="49"/>
      <c r="R26" s="50"/>
      <c r="S26" s="50"/>
      <c r="T26" s="51"/>
      <c r="U26" s="68"/>
      <c r="V26" s="71"/>
      <c r="W26" s="131"/>
      <c r="X26" s="53"/>
      <c r="Y26" s="53"/>
    </row>
    <row r="27" spans="1:25" ht="12.75" x14ac:dyDescent="0.2">
      <c r="A27" s="28"/>
      <c r="B27" s="29"/>
      <c r="C27" s="54"/>
      <c r="D27" s="55"/>
      <c r="E27" s="55"/>
      <c r="F27" s="55"/>
      <c r="G27" s="56"/>
      <c r="H27" s="57"/>
      <c r="I27" s="57"/>
      <c r="J27" s="58"/>
      <c r="K27" s="57"/>
      <c r="L27" s="57"/>
      <c r="M27" s="57"/>
      <c r="N27" s="59"/>
      <c r="O27" s="60"/>
      <c r="P27" s="60"/>
      <c r="Q27" s="61"/>
      <c r="R27" s="62"/>
      <c r="S27" s="62"/>
      <c r="T27" s="63"/>
      <c r="U27" s="69"/>
      <c r="V27" s="72"/>
      <c r="W27" s="132"/>
      <c r="X27" s="65"/>
      <c r="Y27" s="65"/>
    </row>
    <row r="28" spans="1:25" ht="89.25" x14ac:dyDescent="0.2">
      <c r="A28" s="28"/>
      <c r="B28" s="29">
        <v>4</v>
      </c>
      <c r="C28" s="30" t="s">
        <v>185</v>
      </c>
      <c r="D28" s="31" t="s">
        <v>186</v>
      </c>
      <c r="E28" s="31" t="s">
        <v>187</v>
      </c>
      <c r="F28" s="31" t="s">
        <v>210</v>
      </c>
      <c r="G28" s="32" t="s">
        <v>189</v>
      </c>
      <c r="H28" s="33" t="s">
        <v>211</v>
      </c>
      <c r="I28" s="33" t="s">
        <v>212</v>
      </c>
      <c r="J28" s="34">
        <v>0.7</v>
      </c>
      <c r="K28" s="33" t="s">
        <v>213</v>
      </c>
      <c r="L28" s="33">
        <v>4</v>
      </c>
      <c r="M28" s="33" t="s">
        <v>193</v>
      </c>
      <c r="N28" s="47" t="s">
        <v>59</v>
      </c>
      <c r="O28" s="48" t="s">
        <v>47</v>
      </c>
      <c r="P28" s="48" t="s">
        <v>195</v>
      </c>
      <c r="Q28" s="37"/>
      <c r="R28" s="38"/>
      <c r="S28" s="38"/>
      <c r="T28" s="67"/>
      <c r="U28" s="67"/>
      <c r="V28" s="70" t="s">
        <v>214</v>
      </c>
      <c r="W28" s="118"/>
      <c r="X28" s="41" t="s">
        <v>116</v>
      </c>
      <c r="Y28" s="41" t="s">
        <v>51</v>
      </c>
    </row>
    <row r="29" spans="1:25" ht="12.75" x14ac:dyDescent="0.2">
      <c r="A29" s="28"/>
      <c r="B29" s="29"/>
      <c r="C29" s="42"/>
      <c r="D29" s="43"/>
      <c r="E29" s="43"/>
      <c r="F29" s="43"/>
      <c r="G29" s="44"/>
      <c r="H29" s="45"/>
      <c r="I29" s="45"/>
      <c r="J29" s="46"/>
      <c r="K29" s="45"/>
      <c r="L29" s="45"/>
      <c r="M29" s="45"/>
      <c r="N29" s="47"/>
      <c r="O29" s="48"/>
      <c r="P29" s="48"/>
      <c r="Q29" s="49"/>
      <c r="R29" s="50"/>
      <c r="S29" s="50"/>
      <c r="T29" s="68"/>
      <c r="U29" s="68"/>
      <c r="V29" s="71"/>
      <c r="W29" s="119"/>
      <c r="X29" s="53"/>
      <c r="Y29" s="53"/>
    </row>
    <row r="30" spans="1:25" ht="12.75" x14ac:dyDescent="0.2">
      <c r="A30" s="28"/>
      <c r="B30" s="29"/>
      <c r="C30" s="42"/>
      <c r="D30" s="43"/>
      <c r="E30" s="43"/>
      <c r="F30" s="43"/>
      <c r="G30" s="44"/>
      <c r="H30" s="45"/>
      <c r="I30" s="45"/>
      <c r="J30" s="46"/>
      <c r="K30" s="45"/>
      <c r="L30" s="45"/>
      <c r="M30" s="45"/>
      <c r="N30" s="47"/>
      <c r="O30" s="48"/>
      <c r="P30" s="48"/>
      <c r="Q30" s="49"/>
      <c r="R30" s="50"/>
      <c r="S30" s="50"/>
      <c r="T30" s="68"/>
      <c r="U30" s="68"/>
      <c r="V30" s="71"/>
      <c r="W30" s="119"/>
      <c r="X30" s="53"/>
      <c r="Y30" s="53"/>
    </row>
    <row r="31" spans="1:25" ht="12.75" x14ac:dyDescent="0.2">
      <c r="A31" s="28"/>
      <c r="B31" s="29"/>
      <c r="C31" s="42"/>
      <c r="D31" s="43"/>
      <c r="E31" s="43"/>
      <c r="F31" s="43"/>
      <c r="G31" s="44"/>
      <c r="H31" s="45"/>
      <c r="I31" s="45"/>
      <c r="J31" s="46"/>
      <c r="K31" s="45"/>
      <c r="L31" s="45"/>
      <c r="M31" s="45"/>
      <c r="N31" s="47"/>
      <c r="O31" s="48"/>
      <c r="P31" s="48"/>
      <c r="Q31" s="49"/>
      <c r="R31" s="50"/>
      <c r="S31" s="50"/>
      <c r="T31" s="68"/>
      <c r="U31" s="68"/>
      <c r="V31" s="71"/>
      <c r="W31" s="119"/>
      <c r="X31" s="53"/>
      <c r="Y31" s="53"/>
    </row>
    <row r="32" spans="1:25" ht="12.75" x14ac:dyDescent="0.2">
      <c r="A32" s="28"/>
      <c r="B32" s="29"/>
      <c r="C32" s="54"/>
      <c r="D32" s="55"/>
      <c r="E32" s="55"/>
      <c r="F32" s="55"/>
      <c r="G32" s="56"/>
      <c r="H32" s="57"/>
      <c r="I32" s="57"/>
      <c r="J32" s="58"/>
      <c r="K32" s="57"/>
      <c r="L32" s="57"/>
      <c r="M32" s="57"/>
      <c r="N32" s="59"/>
      <c r="O32" s="60"/>
      <c r="P32" s="60"/>
      <c r="Q32" s="61"/>
      <c r="R32" s="62"/>
      <c r="S32" s="62"/>
      <c r="T32" s="69"/>
      <c r="U32" s="69"/>
      <c r="V32" s="72"/>
      <c r="W32" s="120"/>
      <c r="X32" s="65"/>
      <c r="Y32" s="65"/>
    </row>
    <row r="33" spans="1:25" ht="89.25" x14ac:dyDescent="0.2">
      <c r="A33" s="28"/>
      <c r="B33" s="29">
        <v>5</v>
      </c>
      <c r="C33" s="30" t="s">
        <v>185</v>
      </c>
      <c r="D33" s="31" t="s">
        <v>186</v>
      </c>
      <c r="E33" s="31" t="s">
        <v>187</v>
      </c>
      <c r="F33" s="31" t="s">
        <v>215</v>
      </c>
      <c r="G33" s="32" t="s">
        <v>189</v>
      </c>
      <c r="H33" s="33" t="s">
        <v>216</v>
      </c>
      <c r="I33" s="33" t="s">
        <v>217</v>
      </c>
      <c r="J33" s="112">
        <v>1</v>
      </c>
      <c r="K33" s="33" t="s">
        <v>218</v>
      </c>
      <c r="L33" s="33">
        <v>8</v>
      </c>
      <c r="M33" s="33" t="s">
        <v>209</v>
      </c>
      <c r="N33" s="35" t="s">
        <v>87</v>
      </c>
      <c r="O33" s="36" t="s">
        <v>143</v>
      </c>
      <c r="P33" s="36" t="s">
        <v>33</v>
      </c>
      <c r="Q33" s="49">
        <v>126</v>
      </c>
      <c r="R33" s="38">
        <v>12000</v>
      </c>
      <c r="S33" s="38">
        <f>+R33*Q33</f>
        <v>1512000</v>
      </c>
      <c r="T33" s="39">
        <f>SUM(S33:S37)</f>
        <v>1609600</v>
      </c>
      <c r="U33" s="67"/>
      <c r="V33" s="133" t="s">
        <v>202</v>
      </c>
      <c r="W33" s="130" t="s">
        <v>197</v>
      </c>
      <c r="X33" s="41" t="s">
        <v>50</v>
      </c>
      <c r="Y33" s="41" t="s">
        <v>204</v>
      </c>
    </row>
    <row r="34" spans="1:25" ht="89.25" x14ac:dyDescent="0.2">
      <c r="A34" s="28"/>
      <c r="B34" s="29"/>
      <c r="C34" s="42"/>
      <c r="D34" s="43"/>
      <c r="E34" s="43"/>
      <c r="F34" s="43"/>
      <c r="G34" s="44"/>
      <c r="H34" s="45"/>
      <c r="I34" s="45"/>
      <c r="J34" s="113"/>
      <c r="K34" s="45"/>
      <c r="L34" s="45"/>
      <c r="M34" s="45"/>
      <c r="N34" s="47" t="s">
        <v>31</v>
      </c>
      <c r="O34" s="48" t="s">
        <v>143</v>
      </c>
      <c r="P34" s="48" t="s">
        <v>33</v>
      </c>
      <c r="Q34" s="49">
        <v>4</v>
      </c>
      <c r="R34" s="50">
        <v>2400</v>
      </c>
      <c r="S34" s="50">
        <f t="shared" ref="S34:S35" si="0">+R34*Q34</f>
        <v>9600</v>
      </c>
      <c r="T34" s="51"/>
      <c r="U34" s="68"/>
      <c r="V34" s="134"/>
      <c r="W34" s="131"/>
      <c r="X34" s="53"/>
      <c r="Y34" s="53"/>
    </row>
    <row r="35" spans="1:25" ht="89.25" x14ac:dyDescent="0.2">
      <c r="A35" s="28"/>
      <c r="B35" s="29"/>
      <c r="C35" s="42"/>
      <c r="D35" s="43"/>
      <c r="E35" s="43"/>
      <c r="F35" s="43"/>
      <c r="G35" s="44"/>
      <c r="H35" s="45"/>
      <c r="I35" s="45"/>
      <c r="J35" s="113"/>
      <c r="K35" s="45"/>
      <c r="L35" s="45"/>
      <c r="M35" s="45"/>
      <c r="N35" s="47"/>
      <c r="O35" s="48" t="s">
        <v>143</v>
      </c>
      <c r="P35" s="48" t="s">
        <v>33</v>
      </c>
      <c r="Q35" s="49">
        <v>11</v>
      </c>
      <c r="R35" s="50">
        <v>8000</v>
      </c>
      <c r="S35" s="50">
        <f t="shared" si="0"/>
        <v>88000</v>
      </c>
      <c r="T35" s="51"/>
      <c r="U35" s="68"/>
      <c r="V35" s="134"/>
      <c r="W35" s="131"/>
      <c r="X35" s="53"/>
      <c r="Y35" s="53"/>
    </row>
    <row r="36" spans="1:25" ht="12.75" x14ac:dyDescent="0.2">
      <c r="A36" s="28"/>
      <c r="B36" s="29"/>
      <c r="C36" s="42"/>
      <c r="D36" s="43"/>
      <c r="E36" s="43"/>
      <c r="F36" s="43"/>
      <c r="G36" s="44"/>
      <c r="H36" s="45"/>
      <c r="I36" s="45"/>
      <c r="J36" s="113"/>
      <c r="K36" s="45"/>
      <c r="L36" s="45"/>
      <c r="M36" s="45"/>
      <c r="N36" s="47"/>
      <c r="O36" s="48"/>
      <c r="P36" s="48"/>
      <c r="Q36" s="49"/>
      <c r="R36" s="50"/>
      <c r="S36" s="50"/>
      <c r="T36" s="51"/>
      <c r="U36" s="68"/>
      <c r="V36" s="134"/>
      <c r="W36" s="131"/>
      <c r="X36" s="53"/>
      <c r="Y36" s="53"/>
    </row>
    <row r="37" spans="1:25" ht="12.75" x14ac:dyDescent="0.2">
      <c r="A37" s="28"/>
      <c r="B37" s="29"/>
      <c r="C37" s="54"/>
      <c r="D37" s="55"/>
      <c r="E37" s="55"/>
      <c r="F37" s="55"/>
      <c r="G37" s="56"/>
      <c r="H37" s="57"/>
      <c r="I37" s="57"/>
      <c r="J37" s="114"/>
      <c r="K37" s="57"/>
      <c r="L37" s="57"/>
      <c r="M37" s="57"/>
      <c r="N37" s="59"/>
      <c r="O37" s="60"/>
      <c r="P37" s="60"/>
      <c r="Q37" s="61"/>
      <c r="R37" s="62"/>
      <c r="S37" s="62"/>
      <c r="T37" s="63"/>
      <c r="U37" s="69"/>
      <c r="V37" s="135"/>
      <c r="W37" s="132"/>
      <c r="X37" s="65"/>
      <c r="Y37" s="65"/>
    </row>
    <row r="38" spans="1:25" ht="89.25" x14ac:dyDescent="0.2">
      <c r="A38" s="28"/>
      <c r="B38" s="29">
        <v>6</v>
      </c>
      <c r="C38" s="30" t="s">
        <v>185</v>
      </c>
      <c r="D38" s="31" t="s">
        <v>186</v>
      </c>
      <c r="E38" s="31" t="s">
        <v>187</v>
      </c>
      <c r="F38" s="31" t="s">
        <v>219</v>
      </c>
      <c r="G38" s="32" t="s">
        <v>189</v>
      </c>
      <c r="H38" s="33" t="s">
        <v>220</v>
      </c>
      <c r="I38" s="33" t="s">
        <v>221</v>
      </c>
      <c r="J38" s="112">
        <v>1</v>
      </c>
      <c r="K38" s="33" t="s">
        <v>222</v>
      </c>
      <c r="L38" s="33">
        <v>7</v>
      </c>
      <c r="M38" s="33" t="s">
        <v>223</v>
      </c>
      <c r="N38" s="47" t="s">
        <v>87</v>
      </c>
      <c r="O38" s="48" t="s">
        <v>47</v>
      </c>
      <c r="P38" s="48" t="s">
        <v>48</v>
      </c>
      <c r="Q38" s="107">
        <v>1</v>
      </c>
      <c r="R38" s="108">
        <f>+'[8]REQUISICION DE PERSONAL '!AH27</f>
        <v>0</v>
      </c>
      <c r="S38" s="108">
        <f t="shared" ref="S38:S39" si="1">+Q38*R38</f>
        <v>0</v>
      </c>
      <c r="T38" s="76">
        <f>SUM(S38:S42)</f>
        <v>92716.690999999992</v>
      </c>
      <c r="U38" s="76">
        <f>SUM(T38:T42)</f>
        <v>92716.690999999992</v>
      </c>
      <c r="V38" s="70" t="s">
        <v>224</v>
      </c>
      <c r="W38" s="130" t="s">
        <v>197</v>
      </c>
      <c r="X38" s="41" t="s">
        <v>116</v>
      </c>
      <c r="Y38" s="41" t="s">
        <v>51</v>
      </c>
    </row>
    <row r="39" spans="1:25" ht="89.25" x14ac:dyDescent="0.2">
      <c r="A39" s="28"/>
      <c r="B39" s="29"/>
      <c r="C39" s="42"/>
      <c r="D39" s="43"/>
      <c r="E39" s="43"/>
      <c r="F39" s="43"/>
      <c r="G39" s="44"/>
      <c r="H39" s="45"/>
      <c r="I39" s="45"/>
      <c r="J39" s="113"/>
      <c r="K39" s="45"/>
      <c r="L39" s="45"/>
      <c r="M39" s="45"/>
      <c r="N39" s="47" t="s">
        <v>31</v>
      </c>
      <c r="O39" s="48" t="s">
        <v>32</v>
      </c>
      <c r="P39" s="48" t="s">
        <v>33</v>
      </c>
      <c r="Q39" s="110">
        <v>1</v>
      </c>
      <c r="R39" s="111">
        <f>+SUM('[8]PACC POA I.6'!X9:X332)</f>
        <v>92716.690999999992</v>
      </c>
      <c r="S39" s="111">
        <f t="shared" si="1"/>
        <v>92716.690999999992</v>
      </c>
      <c r="T39" s="77"/>
      <c r="U39" s="77"/>
      <c r="V39" s="71"/>
      <c r="W39" s="131"/>
      <c r="X39" s="41" t="s">
        <v>58</v>
      </c>
      <c r="Y39" s="41" t="s">
        <v>58</v>
      </c>
    </row>
    <row r="40" spans="1:25" ht="12.75" x14ac:dyDescent="0.2">
      <c r="A40" s="28"/>
      <c r="B40" s="29"/>
      <c r="C40" s="42"/>
      <c r="D40" s="43"/>
      <c r="E40" s="43"/>
      <c r="F40" s="43"/>
      <c r="G40" s="44"/>
      <c r="H40" s="45"/>
      <c r="I40" s="45"/>
      <c r="J40" s="113"/>
      <c r="K40" s="45"/>
      <c r="L40" s="45"/>
      <c r="M40" s="45"/>
      <c r="N40" s="47"/>
      <c r="O40" s="48"/>
      <c r="P40" s="48"/>
      <c r="Q40" s="49"/>
      <c r="R40" s="50"/>
      <c r="S40" s="50"/>
      <c r="T40" s="77"/>
      <c r="U40" s="77"/>
      <c r="V40" s="71"/>
      <c r="W40" s="131"/>
      <c r="X40" s="53"/>
      <c r="Y40" s="53"/>
    </row>
    <row r="41" spans="1:25" ht="12.75" x14ac:dyDescent="0.2">
      <c r="A41" s="28"/>
      <c r="B41" s="29"/>
      <c r="C41" s="42"/>
      <c r="D41" s="43"/>
      <c r="E41" s="43"/>
      <c r="F41" s="43"/>
      <c r="G41" s="44"/>
      <c r="H41" s="45"/>
      <c r="I41" s="45"/>
      <c r="J41" s="113"/>
      <c r="K41" s="45"/>
      <c r="L41" s="45"/>
      <c r="M41" s="45"/>
      <c r="N41" s="47"/>
      <c r="O41" s="48"/>
      <c r="P41" s="48"/>
      <c r="Q41" s="49"/>
      <c r="R41" s="50"/>
      <c r="S41" s="50"/>
      <c r="T41" s="77"/>
      <c r="U41" s="77"/>
      <c r="V41" s="71"/>
      <c r="W41" s="131"/>
      <c r="X41" s="53"/>
      <c r="Y41" s="53"/>
    </row>
    <row r="42" spans="1:25" ht="12.75" x14ac:dyDescent="0.2">
      <c r="A42" s="28"/>
      <c r="B42" s="29"/>
      <c r="C42" s="54"/>
      <c r="D42" s="55"/>
      <c r="E42" s="55"/>
      <c r="F42" s="55"/>
      <c r="G42" s="56"/>
      <c r="H42" s="57"/>
      <c r="I42" s="57"/>
      <c r="J42" s="114"/>
      <c r="K42" s="57"/>
      <c r="L42" s="57"/>
      <c r="M42" s="57"/>
      <c r="N42" s="59"/>
      <c r="O42" s="60"/>
      <c r="P42" s="60"/>
      <c r="Q42" s="61"/>
      <c r="R42" s="62"/>
      <c r="S42" s="62"/>
      <c r="T42" s="78"/>
      <c r="U42" s="78"/>
      <c r="V42" s="72"/>
      <c r="W42" s="132"/>
      <c r="X42" s="65"/>
      <c r="Y42" s="65"/>
    </row>
    <row r="43" spans="1:25" ht="89.25" x14ac:dyDescent="0.2">
      <c r="A43" s="28"/>
      <c r="B43" s="29">
        <v>7</v>
      </c>
      <c r="C43" s="30" t="s">
        <v>185</v>
      </c>
      <c r="D43" s="31" t="s">
        <v>225</v>
      </c>
      <c r="E43" s="31" t="s">
        <v>226</v>
      </c>
      <c r="F43" s="31" t="s">
        <v>227</v>
      </c>
      <c r="G43" s="32" t="s">
        <v>189</v>
      </c>
      <c r="H43" s="33" t="s">
        <v>228</v>
      </c>
      <c r="I43" s="33" t="s">
        <v>229</v>
      </c>
      <c r="J43" s="66">
        <v>87</v>
      </c>
      <c r="K43" s="33" t="s">
        <v>230</v>
      </c>
      <c r="L43" s="33">
        <v>1</v>
      </c>
      <c r="M43" s="33" t="s">
        <v>209</v>
      </c>
      <c r="N43" s="47" t="s">
        <v>87</v>
      </c>
      <c r="O43" s="48" t="s">
        <v>194</v>
      </c>
      <c r="P43" s="36" t="s">
        <v>33</v>
      </c>
      <c r="Q43" s="37">
        <v>1</v>
      </c>
      <c r="R43" s="38">
        <v>2043000</v>
      </c>
      <c r="S43" s="38">
        <f t="shared" ref="S43:S53" si="2">+Q43*R43</f>
        <v>2043000</v>
      </c>
      <c r="T43" s="76">
        <f>SUM(S43:S47)</f>
        <v>2043000</v>
      </c>
      <c r="U43" s="76"/>
      <c r="V43" s="70" t="s">
        <v>231</v>
      </c>
      <c r="W43" s="130" t="s">
        <v>197</v>
      </c>
      <c r="X43" s="41" t="s">
        <v>116</v>
      </c>
      <c r="Y43" s="41" t="s">
        <v>51</v>
      </c>
    </row>
    <row r="44" spans="1:25" ht="76.5" x14ac:dyDescent="0.2">
      <c r="A44" s="28"/>
      <c r="B44" s="29"/>
      <c r="C44" s="42"/>
      <c r="D44" s="43"/>
      <c r="E44" s="43"/>
      <c r="F44" s="43"/>
      <c r="G44" s="44"/>
      <c r="H44" s="45"/>
      <c r="I44" s="45"/>
      <c r="J44" s="46"/>
      <c r="K44" s="45"/>
      <c r="L44" s="45"/>
      <c r="M44" s="45"/>
      <c r="N44" s="47" t="s">
        <v>31</v>
      </c>
      <c r="O44" s="48" t="s">
        <v>56</v>
      </c>
      <c r="P44" s="48" t="s">
        <v>57</v>
      </c>
      <c r="Q44" s="49"/>
      <c r="R44" s="50">
        <v>0</v>
      </c>
      <c r="S44" s="50">
        <f t="shared" si="2"/>
        <v>0</v>
      </c>
      <c r="T44" s="77"/>
      <c r="U44" s="77"/>
      <c r="V44" s="71"/>
      <c r="W44" s="131"/>
      <c r="X44" s="53" t="s">
        <v>58</v>
      </c>
      <c r="Y44" s="53" t="s">
        <v>58</v>
      </c>
    </row>
    <row r="45" spans="1:25" ht="12.75" x14ac:dyDescent="0.2">
      <c r="A45" s="28"/>
      <c r="B45" s="29"/>
      <c r="C45" s="42"/>
      <c r="D45" s="43"/>
      <c r="E45" s="43"/>
      <c r="F45" s="43"/>
      <c r="G45" s="44"/>
      <c r="H45" s="45"/>
      <c r="I45" s="45"/>
      <c r="J45" s="46"/>
      <c r="K45" s="45"/>
      <c r="L45" s="45"/>
      <c r="M45" s="45"/>
      <c r="N45" s="47"/>
      <c r="O45" s="48"/>
      <c r="P45" s="48"/>
      <c r="Q45" s="49"/>
      <c r="R45" s="50"/>
      <c r="S45" s="50"/>
      <c r="T45" s="77"/>
      <c r="U45" s="77"/>
      <c r="V45" s="71"/>
      <c r="W45" s="131"/>
      <c r="X45" s="53" t="s">
        <v>58</v>
      </c>
      <c r="Y45" s="53" t="s">
        <v>58</v>
      </c>
    </row>
    <row r="46" spans="1:25" ht="12.75" x14ac:dyDescent="0.2">
      <c r="A46" s="28"/>
      <c r="B46" s="29"/>
      <c r="C46" s="42"/>
      <c r="D46" s="43"/>
      <c r="E46" s="43"/>
      <c r="F46" s="43"/>
      <c r="G46" s="44"/>
      <c r="H46" s="45"/>
      <c r="I46" s="45"/>
      <c r="J46" s="46"/>
      <c r="K46" s="45"/>
      <c r="L46" s="45"/>
      <c r="M46" s="45"/>
      <c r="N46" s="47"/>
      <c r="O46" s="48"/>
      <c r="P46" s="48"/>
      <c r="Q46" s="49"/>
      <c r="R46" s="50"/>
      <c r="S46" s="50"/>
      <c r="T46" s="77"/>
      <c r="U46" s="77"/>
      <c r="V46" s="71"/>
      <c r="W46" s="131"/>
      <c r="X46" s="53" t="s">
        <v>58</v>
      </c>
      <c r="Y46" s="53" t="s">
        <v>58</v>
      </c>
    </row>
    <row r="47" spans="1:25" ht="12.75" x14ac:dyDescent="0.2">
      <c r="A47" s="28"/>
      <c r="B47" s="29"/>
      <c r="C47" s="54"/>
      <c r="D47" s="55"/>
      <c r="E47" s="55"/>
      <c r="F47" s="55"/>
      <c r="G47" s="56"/>
      <c r="H47" s="57"/>
      <c r="I47" s="57"/>
      <c r="J47" s="58"/>
      <c r="K47" s="57"/>
      <c r="L47" s="57"/>
      <c r="M47" s="57"/>
      <c r="N47" s="59"/>
      <c r="O47" s="60"/>
      <c r="P47" s="60"/>
      <c r="Q47" s="61"/>
      <c r="R47" s="62"/>
      <c r="S47" s="62"/>
      <c r="T47" s="78"/>
      <c r="U47" s="78"/>
      <c r="V47" s="72"/>
      <c r="W47" s="132"/>
      <c r="X47" s="65" t="s">
        <v>58</v>
      </c>
      <c r="Y47" s="65" t="s">
        <v>58</v>
      </c>
    </row>
    <row r="48" spans="1:25" ht="89.25" x14ac:dyDescent="0.2">
      <c r="A48" s="28"/>
      <c r="B48" s="29">
        <v>8</v>
      </c>
      <c r="C48" s="30" t="s">
        <v>185</v>
      </c>
      <c r="D48" s="31" t="s">
        <v>81</v>
      </c>
      <c r="E48" s="31"/>
      <c r="F48" s="31" t="s">
        <v>232</v>
      </c>
      <c r="G48" s="32" t="s">
        <v>189</v>
      </c>
      <c r="H48" s="33" t="s">
        <v>233</v>
      </c>
      <c r="I48" s="33" t="s">
        <v>234</v>
      </c>
      <c r="J48" s="66">
        <v>50</v>
      </c>
      <c r="K48" s="33" t="s">
        <v>235</v>
      </c>
      <c r="L48" s="33">
        <v>5</v>
      </c>
      <c r="M48" s="33" t="s">
        <v>209</v>
      </c>
      <c r="N48" s="35" t="s">
        <v>31</v>
      </c>
      <c r="O48" s="36" t="s">
        <v>143</v>
      </c>
      <c r="P48" s="36" t="s">
        <v>33</v>
      </c>
      <c r="Q48" s="49">
        <f>8*20</f>
        <v>160</v>
      </c>
      <c r="R48" s="38">
        <v>1500</v>
      </c>
      <c r="S48" s="38">
        <f t="shared" si="2"/>
        <v>240000</v>
      </c>
      <c r="T48" s="76">
        <f>SUM(S48:S52)</f>
        <v>240000</v>
      </c>
      <c r="U48" s="76"/>
      <c r="V48" s="70" t="s">
        <v>231</v>
      </c>
      <c r="W48" s="130" t="s">
        <v>197</v>
      </c>
      <c r="X48" s="41" t="s">
        <v>116</v>
      </c>
      <c r="Y48" s="41" t="s">
        <v>51</v>
      </c>
    </row>
    <row r="49" spans="1:25" ht="12.75" x14ac:dyDescent="0.2">
      <c r="A49" s="28"/>
      <c r="B49" s="29"/>
      <c r="C49" s="42"/>
      <c r="D49" s="43"/>
      <c r="E49" s="43"/>
      <c r="F49" s="43"/>
      <c r="G49" s="44"/>
      <c r="H49" s="45"/>
      <c r="I49" s="45"/>
      <c r="J49" s="46"/>
      <c r="K49" s="45"/>
      <c r="L49" s="45"/>
      <c r="M49" s="45"/>
      <c r="N49" s="47"/>
      <c r="O49" s="48"/>
      <c r="P49" s="48"/>
      <c r="Q49" s="49"/>
      <c r="R49" s="50"/>
      <c r="S49" s="50"/>
      <c r="T49" s="77"/>
      <c r="U49" s="77"/>
      <c r="V49" s="71"/>
      <c r="W49" s="131"/>
      <c r="X49" s="53"/>
      <c r="Y49" s="53"/>
    </row>
    <row r="50" spans="1:25" ht="12.75" x14ac:dyDescent="0.2">
      <c r="A50" s="28"/>
      <c r="B50" s="29"/>
      <c r="C50" s="42"/>
      <c r="D50" s="43"/>
      <c r="E50" s="43"/>
      <c r="F50" s="43"/>
      <c r="G50" s="44"/>
      <c r="H50" s="45"/>
      <c r="I50" s="45"/>
      <c r="J50" s="46"/>
      <c r="K50" s="45"/>
      <c r="L50" s="45"/>
      <c r="M50" s="45"/>
      <c r="N50" s="47"/>
      <c r="O50" s="48"/>
      <c r="P50" s="48"/>
      <c r="Q50" s="49"/>
      <c r="R50" s="50"/>
      <c r="S50" s="50"/>
      <c r="T50" s="77"/>
      <c r="U50" s="77"/>
      <c r="V50" s="71"/>
      <c r="W50" s="131"/>
      <c r="X50" s="53"/>
      <c r="Y50" s="53"/>
    </row>
    <row r="51" spans="1:25" ht="12.75" x14ac:dyDescent="0.2">
      <c r="A51" s="28"/>
      <c r="B51" s="29"/>
      <c r="C51" s="42"/>
      <c r="D51" s="43"/>
      <c r="E51" s="43"/>
      <c r="F51" s="43"/>
      <c r="G51" s="44"/>
      <c r="H51" s="45"/>
      <c r="I51" s="45"/>
      <c r="J51" s="46"/>
      <c r="K51" s="45"/>
      <c r="L51" s="45"/>
      <c r="M51" s="45"/>
      <c r="N51" s="47"/>
      <c r="O51" s="48"/>
      <c r="P51" s="48"/>
      <c r="Q51" s="49"/>
      <c r="R51" s="50"/>
      <c r="S51" s="50"/>
      <c r="T51" s="77"/>
      <c r="U51" s="77"/>
      <c r="V51" s="71"/>
      <c r="W51" s="131"/>
      <c r="X51" s="53"/>
      <c r="Y51" s="53"/>
    </row>
    <row r="52" spans="1:25" ht="12.75" x14ac:dyDescent="0.2">
      <c r="A52" s="28"/>
      <c r="B52" s="29"/>
      <c r="C52" s="54"/>
      <c r="D52" s="55"/>
      <c r="E52" s="55"/>
      <c r="F52" s="55"/>
      <c r="G52" s="56"/>
      <c r="H52" s="57"/>
      <c r="I52" s="57"/>
      <c r="J52" s="58"/>
      <c r="K52" s="57"/>
      <c r="L52" s="57"/>
      <c r="M52" s="57"/>
      <c r="N52" s="59"/>
      <c r="O52" s="60"/>
      <c r="P52" s="60"/>
      <c r="Q52" s="61"/>
      <c r="R52" s="62"/>
      <c r="S52" s="62"/>
      <c r="T52" s="78"/>
      <c r="U52" s="78"/>
      <c r="V52" s="72"/>
      <c r="W52" s="132"/>
      <c r="X52" s="65"/>
      <c r="Y52" s="65"/>
    </row>
    <row r="53" spans="1:25" ht="89.25" x14ac:dyDescent="0.2">
      <c r="A53" s="28"/>
      <c r="B53" s="29">
        <v>9</v>
      </c>
      <c r="C53" s="30" t="s">
        <v>185</v>
      </c>
      <c r="D53" s="31" t="s">
        <v>81</v>
      </c>
      <c r="E53" s="31"/>
      <c r="F53" s="31" t="s">
        <v>236</v>
      </c>
      <c r="G53" s="32" t="s">
        <v>189</v>
      </c>
      <c r="H53" s="33" t="s">
        <v>237</v>
      </c>
      <c r="I53" s="33" t="s">
        <v>238</v>
      </c>
      <c r="J53" s="112">
        <v>1</v>
      </c>
      <c r="K53" s="33" t="s">
        <v>239</v>
      </c>
      <c r="L53" s="33">
        <v>6</v>
      </c>
      <c r="M53" s="33" t="s">
        <v>223</v>
      </c>
      <c r="N53" s="35" t="s">
        <v>87</v>
      </c>
      <c r="O53" s="36" t="s">
        <v>155</v>
      </c>
      <c r="P53" s="36" t="s">
        <v>33</v>
      </c>
      <c r="Q53" s="37">
        <v>1</v>
      </c>
      <c r="R53" s="38">
        <f>+SUM('[8]PACC POA I.9'!X9:X332)</f>
        <v>300000</v>
      </c>
      <c r="S53" s="38">
        <f t="shared" si="2"/>
        <v>300000</v>
      </c>
      <c r="T53" s="76">
        <f>SUM(S53:S57)</f>
        <v>300000</v>
      </c>
      <c r="U53" s="76"/>
      <c r="V53" s="70" t="s">
        <v>240</v>
      </c>
      <c r="W53" s="130" t="s">
        <v>197</v>
      </c>
      <c r="X53" s="41" t="s">
        <v>116</v>
      </c>
      <c r="Y53" s="41" t="s">
        <v>51</v>
      </c>
    </row>
    <row r="54" spans="1:25" ht="12.75" x14ac:dyDescent="0.2">
      <c r="A54" s="28"/>
      <c r="B54" s="29"/>
      <c r="C54" s="42"/>
      <c r="D54" s="43"/>
      <c r="E54" s="43"/>
      <c r="F54" s="43"/>
      <c r="G54" s="44"/>
      <c r="H54" s="45"/>
      <c r="I54" s="45"/>
      <c r="J54" s="113"/>
      <c r="K54" s="45"/>
      <c r="L54" s="45"/>
      <c r="M54" s="45"/>
      <c r="N54" s="47"/>
      <c r="O54" s="48"/>
      <c r="P54" s="48"/>
      <c r="Q54" s="49"/>
      <c r="R54" s="50"/>
      <c r="S54" s="50"/>
      <c r="T54" s="77"/>
      <c r="U54" s="77"/>
      <c r="V54" s="71"/>
      <c r="W54" s="131"/>
      <c r="X54" s="53"/>
      <c r="Y54" s="53"/>
    </row>
    <row r="55" spans="1:25" ht="12.75" x14ac:dyDescent="0.2">
      <c r="A55" s="28"/>
      <c r="B55" s="29"/>
      <c r="C55" s="42"/>
      <c r="D55" s="43"/>
      <c r="E55" s="43"/>
      <c r="F55" s="43"/>
      <c r="G55" s="44"/>
      <c r="H55" s="45"/>
      <c r="I55" s="45"/>
      <c r="J55" s="113"/>
      <c r="K55" s="45"/>
      <c r="L55" s="45"/>
      <c r="M55" s="45"/>
      <c r="N55" s="47"/>
      <c r="O55" s="48"/>
      <c r="P55" s="48"/>
      <c r="Q55" s="49"/>
      <c r="R55" s="50"/>
      <c r="S55" s="50"/>
      <c r="T55" s="77"/>
      <c r="U55" s="77"/>
      <c r="V55" s="71"/>
      <c r="W55" s="131"/>
      <c r="X55" s="53"/>
      <c r="Y55" s="53"/>
    </row>
    <row r="56" spans="1:25" ht="12.75" x14ac:dyDescent="0.2">
      <c r="A56" s="28"/>
      <c r="B56" s="29"/>
      <c r="C56" s="42"/>
      <c r="D56" s="43"/>
      <c r="E56" s="43"/>
      <c r="F56" s="43"/>
      <c r="G56" s="44"/>
      <c r="H56" s="45"/>
      <c r="I56" s="45"/>
      <c r="J56" s="113"/>
      <c r="K56" s="45"/>
      <c r="L56" s="45"/>
      <c r="M56" s="45"/>
      <c r="N56" s="47"/>
      <c r="O56" s="48"/>
      <c r="P56" s="48"/>
      <c r="Q56" s="49"/>
      <c r="R56" s="50"/>
      <c r="S56" s="50"/>
      <c r="T56" s="77"/>
      <c r="U56" s="77"/>
      <c r="V56" s="71"/>
      <c r="W56" s="131"/>
      <c r="X56" s="53"/>
      <c r="Y56" s="53"/>
    </row>
    <row r="57" spans="1:25" ht="12.75" x14ac:dyDescent="0.2">
      <c r="A57" s="28"/>
      <c r="B57" s="29"/>
      <c r="C57" s="54"/>
      <c r="D57" s="55"/>
      <c r="E57" s="55"/>
      <c r="F57" s="55"/>
      <c r="G57" s="56"/>
      <c r="H57" s="57"/>
      <c r="I57" s="57"/>
      <c r="J57" s="114"/>
      <c r="K57" s="57"/>
      <c r="L57" s="57"/>
      <c r="M57" s="57"/>
      <c r="N57" s="59"/>
      <c r="O57" s="60"/>
      <c r="P57" s="60"/>
      <c r="Q57" s="61"/>
      <c r="R57" s="62"/>
      <c r="S57" s="62"/>
      <c r="T57" s="78"/>
      <c r="U57" s="78"/>
      <c r="V57" s="72"/>
      <c r="W57" s="132"/>
      <c r="X57" s="65"/>
      <c r="Y57" s="65"/>
    </row>
  </sheetData>
  <mergeCells count="147">
    <mergeCell ref="U53:U57"/>
    <mergeCell ref="V53:V57"/>
    <mergeCell ref="W53:W57"/>
    <mergeCell ref="I53:I57"/>
    <mergeCell ref="J53:J57"/>
    <mergeCell ref="K53:K57"/>
    <mergeCell ref="L53:L57"/>
    <mergeCell ref="M53:M57"/>
    <mergeCell ref="T53:T57"/>
    <mergeCell ref="U48:U52"/>
    <mergeCell ref="V48:V52"/>
    <mergeCell ref="W48:W52"/>
    <mergeCell ref="B53:B57"/>
    <mergeCell ref="C53:C57"/>
    <mergeCell ref="D53:D57"/>
    <mergeCell ref="E53:E57"/>
    <mergeCell ref="F53:F57"/>
    <mergeCell ref="G53:G57"/>
    <mergeCell ref="H53:H57"/>
    <mergeCell ref="I48:I52"/>
    <mergeCell ref="J48:J52"/>
    <mergeCell ref="K48:K52"/>
    <mergeCell ref="L48:L52"/>
    <mergeCell ref="M48:M52"/>
    <mergeCell ref="T48:T52"/>
    <mergeCell ref="U43:U47"/>
    <mergeCell ref="V43:V47"/>
    <mergeCell ref="W43:W47"/>
    <mergeCell ref="B48:B52"/>
    <mergeCell ref="C48:C52"/>
    <mergeCell ref="D48:D52"/>
    <mergeCell ref="E48:E52"/>
    <mergeCell ref="F48:F52"/>
    <mergeCell ref="G48:G52"/>
    <mergeCell ref="H48:H52"/>
    <mergeCell ref="I43:I47"/>
    <mergeCell ref="J43:J47"/>
    <mergeCell ref="K43:K47"/>
    <mergeCell ref="L43:L47"/>
    <mergeCell ref="M43:M47"/>
    <mergeCell ref="T43:T47"/>
    <mergeCell ref="U38:U42"/>
    <mergeCell ref="V38:V42"/>
    <mergeCell ref="W38:W42"/>
    <mergeCell ref="B43:B47"/>
    <mergeCell ref="C43:C47"/>
    <mergeCell ref="D43:D47"/>
    <mergeCell ref="E43:E47"/>
    <mergeCell ref="F43:F47"/>
    <mergeCell ref="G43:G47"/>
    <mergeCell ref="H43:H47"/>
    <mergeCell ref="I38:I42"/>
    <mergeCell ref="J38:J42"/>
    <mergeCell ref="K38:K42"/>
    <mergeCell ref="L38:L42"/>
    <mergeCell ref="M38:M42"/>
    <mergeCell ref="T38:T42"/>
    <mergeCell ref="U33:U37"/>
    <mergeCell ref="V33:V37"/>
    <mergeCell ref="W33:W37"/>
    <mergeCell ref="B38:B42"/>
    <mergeCell ref="C38:C42"/>
    <mergeCell ref="D38:D42"/>
    <mergeCell ref="E38:E42"/>
    <mergeCell ref="F38:F42"/>
    <mergeCell ref="G38:G42"/>
    <mergeCell ref="H38:H42"/>
    <mergeCell ref="I33:I37"/>
    <mergeCell ref="J33:J37"/>
    <mergeCell ref="K33:K37"/>
    <mergeCell ref="L33:L37"/>
    <mergeCell ref="M33:M37"/>
    <mergeCell ref="T33:T37"/>
    <mergeCell ref="T28:T32"/>
    <mergeCell ref="U28:U32"/>
    <mergeCell ref="V28:V32"/>
    <mergeCell ref="B33:B37"/>
    <mergeCell ref="C33:C37"/>
    <mergeCell ref="D33:D37"/>
    <mergeCell ref="E33:E37"/>
    <mergeCell ref="F33:F37"/>
    <mergeCell ref="G33:G37"/>
    <mergeCell ref="H33:H37"/>
    <mergeCell ref="H28:H32"/>
    <mergeCell ref="I28:I32"/>
    <mergeCell ref="J28:J32"/>
    <mergeCell ref="K28:K32"/>
    <mergeCell ref="L28:L32"/>
    <mergeCell ref="M28:M32"/>
    <mergeCell ref="T23:T27"/>
    <mergeCell ref="U23:U27"/>
    <mergeCell ref="V23:V27"/>
    <mergeCell ref="W23:W27"/>
    <mergeCell ref="B28:B32"/>
    <mergeCell ref="C28:C32"/>
    <mergeCell ref="D28:D32"/>
    <mergeCell ref="E28:E32"/>
    <mergeCell ref="F28:F32"/>
    <mergeCell ref="G28:G32"/>
    <mergeCell ref="H23:H27"/>
    <mergeCell ref="I23:I27"/>
    <mergeCell ref="J23:J27"/>
    <mergeCell ref="K23:K27"/>
    <mergeCell ref="L23:L27"/>
    <mergeCell ref="M23:M27"/>
    <mergeCell ref="T18:T22"/>
    <mergeCell ref="U18:U22"/>
    <mergeCell ref="V18:V22"/>
    <mergeCell ref="W18:W22"/>
    <mergeCell ref="B23:B27"/>
    <mergeCell ref="C23:C27"/>
    <mergeCell ref="D23:D27"/>
    <mergeCell ref="E23:E27"/>
    <mergeCell ref="F23:F27"/>
    <mergeCell ref="G23:G27"/>
    <mergeCell ref="H18:H22"/>
    <mergeCell ref="I18:I22"/>
    <mergeCell ref="J18:J22"/>
    <mergeCell ref="K18:K22"/>
    <mergeCell ref="L18:L22"/>
    <mergeCell ref="M18:M22"/>
    <mergeCell ref="T13:T17"/>
    <mergeCell ref="U13:U17"/>
    <mergeCell ref="V13:V17"/>
    <mergeCell ref="W13:W17"/>
    <mergeCell ref="B18:B22"/>
    <mergeCell ref="C18:C22"/>
    <mergeCell ref="D18:D22"/>
    <mergeCell ref="E18:E22"/>
    <mergeCell ref="F18:F22"/>
    <mergeCell ref="G18:G22"/>
    <mergeCell ref="H13:H17"/>
    <mergeCell ref="I13:I17"/>
    <mergeCell ref="J13:J17"/>
    <mergeCell ref="K13:K17"/>
    <mergeCell ref="L13:L17"/>
    <mergeCell ref="M13:M17"/>
    <mergeCell ref="C7:F7"/>
    <mergeCell ref="C8:F8"/>
    <mergeCell ref="C10:F11"/>
    <mergeCell ref="G10:X11"/>
    <mergeCell ref="B13:B17"/>
    <mergeCell ref="C13:C17"/>
    <mergeCell ref="D13:D17"/>
    <mergeCell ref="E13:E17"/>
    <mergeCell ref="F13:F17"/>
    <mergeCell ref="G13:G17"/>
  </mergeCells>
  <dataValidations count="16">
    <dataValidation type="list" allowBlank="1" showInputMessage="1" showErrorMessage="1" errorTitle="SELECCIONAR" error="SELECCIONAR DEL LISTADO" sqref="M53:M57">
      <formula1>INDIRECT($G$54)</formula1>
    </dataValidation>
    <dataValidation type="list" allowBlank="1" showInputMessage="1" showErrorMessage="1" errorTitle="SELECCIONAR" error="SELECCIONAR DEL LISTADO" sqref="M48:M52">
      <formula1>INDIRECT($G$49)</formula1>
    </dataValidation>
    <dataValidation type="list" allowBlank="1" showInputMessage="1" showErrorMessage="1" errorTitle="SELECCIONAR" error="SELECCIONAR DEL LISTADO" sqref="M43:M47">
      <formula1>INDIRECT($G$44)</formula1>
    </dataValidation>
    <dataValidation type="list" allowBlank="1" showInputMessage="1" showErrorMessage="1" errorTitle="SELECCIONAR" error="SELECCIONAR DEL LISTADO" sqref="M33:M42">
      <formula1>INDIRECT($G$39)</formula1>
    </dataValidation>
    <dataValidation type="list" allowBlank="1" showInputMessage="1" showErrorMessage="1" errorTitle="SELECCIONAR" error="SELECCIONAR DEL LISTADO" sqref="M28:M32">
      <formula1>INDIRECT($G$34)</formula1>
    </dataValidation>
    <dataValidation type="list" allowBlank="1" showInputMessage="1" showErrorMessage="1" errorTitle="SELECCIONAR" error="SELECCIONAR DEL LISTADO" sqref="M23:M27">
      <formula1>INDIRECT($G$24)</formula1>
    </dataValidation>
    <dataValidation type="list" allowBlank="1" showInputMessage="1" showErrorMessage="1" errorTitle="SELECCIONAR" error="SELECCIONAR DEL LISTADO" sqref="M18:M22">
      <formula1>INDIRECT($G$19)</formula1>
    </dataValidation>
    <dataValidation type="custom" showInputMessage="1" showErrorMessage="1" errorTitle="CALCULO AUTOMATICO" error="SUMATORIA DE LOS PRESUPUESTO DE LAS INICIATIVAS DESGLOSADAS" sqref="H7">
      <formula1>SUM(T13:T87)</formula1>
    </dataValidation>
    <dataValidation type="custom" showInputMessage="1" showErrorMessage="1" errorTitle="CALCULO AUTOMATICO" error="CALCULO AUTOMATICO" sqref="S43 S48 S53 S13 S18 S23 S28 S38 S33:S35">
      <formula1>R13*Q13</formula1>
    </dataValidation>
    <dataValidation type="custom" allowBlank="1" showInputMessage="1" showErrorMessage="1" errorTitle="CALCULO AUTOMATICO" error="CALCULO AUTOMATICO" sqref="W13:W27 T13:U57 W33:W57">
      <formula1>SUM(S13:S17)</formula1>
    </dataValidation>
    <dataValidation allowBlank="1" showInputMessage="1" showErrorMessage="1" promptTitle="CODIGO DE LA INICIATIVA" prompt="Iniciativa.Direccion/Departamento.Siglas referenciadas al nombre de la iniciativa_x000a__x000a_Ej: Iniciativa: Monitoreo de extranjeros en la inclusion a la SS._x000a_Codigo:  I.DAE.MESS_x000a__x000a_Este codigo es interno de la TSS, para poder asociar a los presupuestos. " sqref="F13:F57"/>
    <dataValidation allowBlank="1" showInputMessage="1" showErrorMessage="1" promptTitle="META" prompt="Describir en cantidad o porcentaje_x000a_Ej.: 100 capacitaciones ; 80% de los empleadores registrados con pago al dia" sqref="J13:J57"/>
    <dataValidation allowBlank="1" showInputMessage="1" showErrorMessage="1" promptTitle="DESCRIPCION" prompt="Detallar y definir la iniciativa, alcance de la misma, e impacto" sqref="I13:I57"/>
    <dataValidation allowBlank="1" showInputMessage="1" showErrorMessage="1" promptTitle="NOMBRE DE LA INICIATIVA" prompt="Colocar el nombre de la iniciativa" sqref="H13:H57"/>
    <dataValidation type="list" allowBlank="1" showInputMessage="1" showErrorMessage="1" errorTitle="SELECCIONAR" error="SELECCIONAR DEL LISTADO" sqref="M13:M17">
      <formula1>INDIRECT($G$14)</formula1>
    </dataValidation>
    <dataValidation type="list" allowBlank="1" showInputMessage="1" showErrorMessage="1" errorTitle="SELECCIONAR DEL LISTADO" error="SELECCIONAR DEL LISTADO" promptTitle="SELECCIONAR DEL LISTADO" sqref="G13:G57">
      <formula1>AREAS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custom" showInputMessage="1" showErrorMessage="1" errorTitle="SELECCIONAR EN GENERAL " error="SELECCIONAR EN GENERAL ">
          <x14:formula1>
            <xm:f>[8]GENERAL!#REF!</xm:f>
          </x14:formula1>
          <xm:sqref>C7:F8</xm:sqref>
        </x14:dataValidation>
        <x14:dataValidation type="list" allowBlank="1" showInputMessage="1" showErrorMessage="1">
          <x14:formula1>
            <xm:f>'[8]TABLAS DE ALIMENTACION'!#REF!</xm:f>
          </x14:formula1>
          <xm:sqref>P13:P57</xm:sqref>
        </x14:dataValidation>
        <x14:dataValidation type="list" allowBlank="1" showInputMessage="1" showErrorMessage="1">
          <x14:formula1>
            <xm:f>'[8]TABLAS DE ALIMENTACION'!#REF!</xm:f>
          </x14:formula1>
          <xm:sqref>O13:O57</xm:sqref>
        </x14:dataValidation>
        <x14:dataValidation type="list" allowBlank="1" showInputMessage="1" showErrorMessage="1">
          <x14:formula1>
            <xm:f>'[8]TABLAS DE ALIMENTACION'!#REF!</xm:f>
          </x14:formula1>
          <xm:sqref>Q13:Q17 L13:L57 Q20:Q22 Q24:Q32 Q36:Q47 Q49:Q57</xm:sqref>
        </x14:dataValidation>
        <x14:dataValidation type="list" allowBlank="1" showInputMessage="1" showErrorMessage="1" errorTitle="SELECCIONAR DEL LISTADO" error="SELECCIONAR DEL LISTADO">
          <x14:formula1>
            <xm:f>'[8]TABLAS DE ALIMENTACION'!#REF!</xm:f>
          </x14:formula1>
          <xm:sqref>E13:E57</xm:sqref>
        </x14:dataValidation>
        <x14:dataValidation type="list" allowBlank="1" showInputMessage="1" showErrorMessage="1" errorTitle="SELECCIONAR DEL LISTADO" error="SELECCIONAR DEL LISTADO">
          <x14:formula1>
            <xm:f>'[8]TABLAS DE ALIMENTACION'!#REF!</xm:f>
          </x14:formula1>
          <xm:sqref>D13:D57</xm:sqref>
        </x14:dataValidation>
        <x14:dataValidation type="list" allowBlank="1" showInputMessage="1" showErrorMessage="1" errorTitle="SELECCIONAR DEL LISTADO" error="SELECCIONAR DEL LISTADO">
          <x14:formula1>
            <xm:f>'[8]TABLAS DE ALIMENTACION'!#REF!</xm:f>
          </x14:formula1>
          <xm:sqref>C13:C57</xm:sqref>
        </x14:dataValidation>
        <x14:dataValidation type="list" allowBlank="1" showInputMessage="1" showErrorMessage="1">
          <x14:formula1>
            <xm:f>'[8]TABLAS DE ALIMENTACION'!#REF!</xm:f>
          </x14:formula1>
          <xm:sqref>X13:Y57</xm:sqref>
        </x14:dataValidation>
        <x14:dataValidation type="list" allowBlank="1" showInputMessage="1" showErrorMessage="1">
          <x14:formula1>
            <xm:f>'[8]TABLAS DE ALIMENTACION'!#REF!</xm:f>
          </x14:formula1>
          <xm:sqref>N13:N57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opLeftCell="A3" zoomScale="85" zoomScaleNormal="85" workbookViewId="0">
      <selection activeCell="C18" sqref="C18:C22"/>
    </sheetView>
  </sheetViews>
  <sheetFormatPr defaultRowHeight="11.25" x14ac:dyDescent="0.2"/>
  <cols>
    <col min="2" max="2" width="2.1640625" bestFit="1" customWidth="1"/>
    <col min="3" max="3" width="80.6640625" bestFit="1" customWidth="1"/>
    <col min="4" max="4" width="31.83203125" bestFit="1" customWidth="1"/>
    <col min="5" max="5" width="14.6640625" bestFit="1" customWidth="1"/>
    <col min="6" max="6" width="14.33203125" bestFit="1" customWidth="1"/>
    <col min="7" max="7" width="9" bestFit="1" customWidth="1"/>
    <col min="8" max="8" width="32.33203125" bestFit="1" customWidth="1"/>
    <col min="9" max="9" width="40.1640625" bestFit="1" customWidth="1"/>
    <col min="10" max="10" width="16" bestFit="1" customWidth="1"/>
    <col min="11" max="11" width="32.6640625" bestFit="1" customWidth="1"/>
    <col min="12" max="12" width="16" bestFit="1" customWidth="1"/>
    <col min="13" max="13" width="10.5" bestFit="1" customWidth="1"/>
    <col min="14" max="14" width="22.1640625" bestFit="1" customWidth="1"/>
    <col min="15" max="15" width="36.33203125" bestFit="1" customWidth="1"/>
    <col min="16" max="16" width="15.5" bestFit="1" customWidth="1"/>
    <col min="17" max="17" width="15.1640625" bestFit="1" customWidth="1"/>
    <col min="18" max="18" width="24.33203125" bestFit="1" customWidth="1"/>
    <col min="19" max="19" width="20.5" bestFit="1" customWidth="1"/>
    <col min="20" max="20" width="38.5" bestFit="1" customWidth="1"/>
    <col min="21" max="21" width="35.5" bestFit="1" customWidth="1"/>
    <col min="22" max="22" width="29.83203125" bestFit="1" customWidth="1"/>
    <col min="23" max="23" width="14.6640625" bestFit="1" customWidth="1"/>
    <col min="24" max="24" width="21.83203125" bestFit="1" customWidth="1"/>
    <col min="25" max="25" width="17.33203125" bestFit="1" customWidth="1"/>
  </cols>
  <sheetData>
    <row r="1" spans="1:25" x14ac:dyDescent="0.2">
      <c r="A1" s="1"/>
      <c r="B1" s="1"/>
      <c r="C1" s="2"/>
      <c r="D1" s="2"/>
      <c r="E1" s="2"/>
      <c r="F1" s="1"/>
      <c r="G1" s="1"/>
      <c r="H1" s="2"/>
      <c r="I1" s="2"/>
      <c r="J1" s="3"/>
      <c r="K1" s="1"/>
      <c r="L1" s="1"/>
      <c r="M1" s="1"/>
      <c r="N1" s="1"/>
      <c r="O1" s="4"/>
      <c r="P1" s="4"/>
      <c r="Q1" s="3"/>
      <c r="R1" s="5"/>
      <c r="S1" s="5"/>
      <c r="T1" s="1"/>
      <c r="U1" s="1"/>
      <c r="V1" s="1"/>
      <c r="W1" s="1"/>
      <c r="X1" s="1"/>
      <c r="Y1" s="1"/>
    </row>
    <row r="2" spans="1:25" x14ac:dyDescent="0.2">
      <c r="A2" s="1"/>
      <c r="B2" s="1"/>
      <c r="C2" s="2"/>
      <c r="D2" s="2"/>
      <c r="E2" s="2"/>
      <c r="F2" s="1"/>
      <c r="G2" s="1"/>
      <c r="H2" s="2"/>
      <c r="I2" s="2"/>
      <c r="J2" s="3"/>
      <c r="K2" s="1"/>
      <c r="L2" s="1"/>
      <c r="M2" s="1"/>
      <c r="N2" s="1"/>
      <c r="O2" s="4"/>
      <c r="P2" s="4"/>
      <c r="Q2" s="3"/>
      <c r="R2" s="5"/>
      <c r="S2" s="5"/>
      <c r="T2" s="1"/>
      <c r="U2" s="1"/>
      <c r="V2" s="1"/>
      <c r="W2" s="1"/>
      <c r="X2" s="1"/>
      <c r="Y2" s="1"/>
    </row>
    <row r="3" spans="1:25" x14ac:dyDescent="0.2">
      <c r="A3" s="1"/>
      <c r="B3" s="1"/>
      <c r="C3" s="2"/>
      <c r="D3" s="2"/>
      <c r="E3" s="2"/>
      <c r="F3" s="1"/>
      <c r="G3" s="1"/>
      <c r="H3" s="2"/>
      <c r="I3" s="2"/>
      <c r="J3" s="3"/>
      <c r="K3" s="1"/>
      <c r="L3" s="1"/>
      <c r="M3" s="1"/>
      <c r="N3" s="1"/>
      <c r="O3" s="4"/>
      <c r="P3" s="4"/>
      <c r="Q3" s="3"/>
      <c r="R3" s="5"/>
      <c r="S3" s="5"/>
      <c r="T3" s="1"/>
      <c r="U3" s="1"/>
      <c r="V3" s="1"/>
      <c r="W3" s="1"/>
      <c r="X3" s="1"/>
      <c r="Y3" s="1"/>
    </row>
    <row r="4" spans="1:25" ht="18" x14ac:dyDescent="0.25">
      <c r="A4" s="1"/>
      <c r="B4" s="1"/>
      <c r="C4" s="6"/>
      <c r="D4" s="6"/>
      <c r="E4" s="6"/>
      <c r="F4" s="6"/>
      <c r="G4" s="6"/>
      <c r="H4" s="6"/>
      <c r="I4" s="6"/>
      <c r="J4" s="6"/>
      <c r="K4" s="6"/>
      <c r="L4" s="6"/>
      <c r="M4" s="6"/>
      <c r="N4" s="6"/>
      <c r="O4" s="6"/>
      <c r="P4" s="6"/>
      <c r="Q4" s="6"/>
      <c r="R4" s="6"/>
      <c r="S4" s="6"/>
      <c r="T4" s="6"/>
      <c r="U4" s="6"/>
      <c r="V4" s="6"/>
      <c r="W4" s="6"/>
      <c r="X4" s="6"/>
      <c r="Y4" s="6"/>
    </row>
    <row r="5" spans="1:25" ht="18.75" x14ac:dyDescent="0.3">
      <c r="A5" s="7"/>
      <c r="B5" s="7"/>
      <c r="C5" s="8"/>
      <c r="D5" s="8"/>
      <c r="E5" s="8"/>
      <c r="F5" s="8"/>
      <c r="G5" s="8"/>
      <c r="H5" s="8"/>
      <c r="I5" s="8"/>
      <c r="J5" s="8"/>
      <c r="K5" s="8"/>
      <c r="L5" s="9"/>
      <c r="M5" s="9"/>
      <c r="N5" s="9"/>
      <c r="O5" s="9"/>
      <c r="P5" s="9"/>
      <c r="Q5" s="9"/>
      <c r="R5" s="9"/>
      <c r="S5" s="9"/>
      <c r="T5" s="9"/>
      <c r="U5" s="9"/>
      <c r="V5" s="9"/>
      <c r="W5" s="9"/>
      <c r="X5" s="9"/>
      <c r="Y5" s="9"/>
    </row>
    <row r="6" spans="1:25" ht="30.75" x14ac:dyDescent="0.25">
      <c r="A6" s="1"/>
      <c r="B6" s="1"/>
      <c r="C6" s="10" t="s">
        <v>0</v>
      </c>
      <c r="D6" s="8"/>
      <c r="E6" s="1"/>
      <c r="F6" s="1"/>
      <c r="G6" s="1"/>
      <c r="H6" s="8"/>
      <c r="I6" s="8"/>
      <c r="J6" s="8"/>
      <c r="K6" s="8"/>
      <c r="L6" s="11"/>
      <c r="M6" s="11"/>
      <c r="N6" s="11"/>
      <c r="O6" s="11"/>
      <c r="P6" s="11"/>
      <c r="Q6" s="11"/>
      <c r="R6" s="11"/>
      <c r="S6" s="11"/>
      <c r="T6" s="11"/>
      <c r="U6" s="11"/>
      <c r="V6" s="11"/>
      <c r="W6" s="11"/>
      <c r="X6" s="11"/>
      <c r="Y6" s="11"/>
    </row>
    <row r="7" spans="1:25" ht="18" x14ac:dyDescent="0.25">
      <c r="A7" s="1"/>
      <c r="B7" s="1"/>
      <c r="C7" s="12">
        <f>+[13]GENERAL!G2</f>
        <v>0</v>
      </c>
      <c r="D7" s="13"/>
      <c r="E7" s="13"/>
      <c r="F7" s="14"/>
      <c r="G7" s="1"/>
      <c r="H7" s="15">
        <f>SUM(T13:T87)</f>
        <v>1555483.8851446239</v>
      </c>
      <c r="I7" s="16" t="s">
        <v>1</v>
      </c>
      <c r="J7" s="8"/>
      <c r="K7" s="8"/>
      <c r="L7" s="11"/>
      <c r="M7" s="11"/>
      <c r="N7" s="11"/>
      <c r="O7" s="11"/>
      <c r="P7" s="11"/>
      <c r="Q7" s="11"/>
      <c r="R7" s="11"/>
      <c r="S7" s="11"/>
      <c r="T7" s="11"/>
      <c r="U7" s="11"/>
      <c r="V7" s="11"/>
      <c r="W7" s="11"/>
      <c r="X7" s="11"/>
      <c r="Y7" s="11"/>
    </row>
    <row r="8" spans="1:25" ht="18" x14ac:dyDescent="0.25">
      <c r="A8" s="1"/>
      <c r="B8" s="1"/>
      <c r="C8" s="12"/>
      <c r="D8" s="13"/>
      <c r="E8" s="13"/>
      <c r="F8" s="14"/>
      <c r="G8" s="1"/>
      <c r="H8" s="1"/>
      <c r="I8" s="8"/>
      <c r="J8" s="8"/>
      <c r="K8" s="8"/>
      <c r="L8" s="11"/>
      <c r="M8" s="11"/>
      <c r="N8" s="11"/>
      <c r="O8" s="11"/>
      <c r="P8" s="11"/>
      <c r="Q8" s="11"/>
      <c r="R8" s="11"/>
      <c r="S8" s="11"/>
      <c r="T8" s="11"/>
      <c r="U8" s="11"/>
      <c r="V8" s="11"/>
      <c r="W8" s="11"/>
      <c r="X8" s="11"/>
      <c r="Y8" s="11"/>
    </row>
    <row r="9" spans="1:25" x14ac:dyDescent="0.2">
      <c r="A9" s="1"/>
      <c r="B9" s="1"/>
      <c r="C9" s="2"/>
      <c r="D9" s="2"/>
      <c r="E9" s="2"/>
      <c r="F9" s="1"/>
      <c r="G9" s="1"/>
      <c r="H9" s="2"/>
      <c r="I9" s="2"/>
      <c r="J9" s="3"/>
      <c r="K9" s="1"/>
      <c r="L9" s="1"/>
      <c r="M9" s="1"/>
      <c r="N9" s="1"/>
      <c r="O9" s="4"/>
      <c r="P9" s="4"/>
      <c r="Q9" s="3"/>
      <c r="R9" s="5"/>
      <c r="S9" s="5"/>
      <c r="T9" s="1"/>
      <c r="U9" s="1"/>
      <c r="V9" s="1"/>
      <c r="W9" s="1"/>
      <c r="X9" s="1"/>
      <c r="Y9" s="1"/>
    </row>
    <row r="10" spans="1:25" x14ac:dyDescent="0.2">
      <c r="A10" s="1"/>
      <c r="B10" s="1"/>
      <c r="C10" s="17" t="s">
        <v>2</v>
      </c>
      <c r="D10" s="17"/>
      <c r="E10" s="17"/>
      <c r="F10" s="17"/>
      <c r="G10" s="18" t="s">
        <v>3</v>
      </c>
      <c r="H10" s="18"/>
      <c r="I10" s="18"/>
      <c r="J10" s="18"/>
      <c r="K10" s="18"/>
      <c r="L10" s="18"/>
      <c r="M10" s="18"/>
      <c r="N10" s="18"/>
      <c r="O10" s="18"/>
      <c r="P10" s="18"/>
      <c r="Q10" s="18"/>
      <c r="R10" s="18"/>
      <c r="S10" s="18"/>
      <c r="T10" s="18"/>
      <c r="U10" s="18"/>
      <c r="V10" s="18"/>
      <c r="W10" s="18"/>
      <c r="X10" s="18"/>
      <c r="Y10" s="1"/>
    </row>
    <row r="11" spans="1:25" x14ac:dyDescent="0.2">
      <c r="A11" s="1"/>
      <c r="B11" s="1"/>
      <c r="C11" s="17"/>
      <c r="D11" s="17"/>
      <c r="E11" s="17"/>
      <c r="F11" s="17"/>
      <c r="G11" s="18"/>
      <c r="H11" s="18"/>
      <c r="I11" s="18"/>
      <c r="J11" s="18"/>
      <c r="K11" s="18"/>
      <c r="L11" s="18"/>
      <c r="M11" s="18"/>
      <c r="N11" s="18"/>
      <c r="O11" s="18"/>
      <c r="P11" s="18"/>
      <c r="Q11" s="18"/>
      <c r="R11" s="18"/>
      <c r="S11" s="18"/>
      <c r="T11" s="18"/>
      <c r="U11" s="18"/>
      <c r="V11" s="18"/>
      <c r="W11" s="18"/>
      <c r="X11" s="18"/>
      <c r="Y11" s="1"/>
    </row>
    <row r="12" spans="1:25" ht="120" x14ac:dyDescent="0.2">
      <c r="A12" s="3"/>
      <c r="B12" s="3"/>
      <c r="C12" s="19" t="s">
        <v>4</v>
      </c>
      <c r="D12" s="20" t="s">
        <v>5</v>
      </c>
      <c r="E12" s="21" t="s">
        <v>6</v>
      </c>
      <c r="F12" s="22" t="s">
        <v>7</v>
      </c>
      <c r="G12" s="22" t="s">
        <v>8</v>
      </c>
      <c r="H12" s="22" t="s">
        <v>9</v>
      </c>
      <c r="I12" s="22" t="s">
        <v>10</v>
      </c>
      <c r="J12" s="21" t="s">
        <v>11</v>
      </c>
      <c r="K12" s="22" t="s">
        <v>12</v>
      </c>
      <c r="L12" s="22" t="s">
        <v>13</v>
      </c>
      <c r="M12" s="22" t="s">
        <v>14</v>
      </c>
      <c r="N12" s="22" t="s">
        <v>15</v>
      </c>
      <c r="O12" s="23" t="s">
        <v>16</v>
      </c>
      <c r="P12" s="24" t="s">
        <v>17</v>
      </c>
      <c r="Q12" s="25" t="s">
        <v>18</v>
      </c>
      <c r="R12" s="25" t="s">
        <v>19</v>
      </c>
      <c r="S12" s="25" t="s">
        <v>20</v>
      </c>
      <c r="T12" s="25" t="s">
        <v>21</v>
      </c>
      <c r="U12" s="25" t="s">
        <v>22</v>
      </c>
      <c r="V12" s="26" t="s">
        <v>23</v>
      </c>
      <c r="W12" s="26"/>
      <c r="X12" s="27" t="s">
        <v>24</v>
      </c>
      <c r="Y12" s="27" t="s">
        <v>25</v>
      </c>
    </row>
    <row r="13" spans="1:25" ht="89.25" x14ac:dyDescent="0.2">
      <c r="A13" s="28"/>
      <c r="B13" s="29">
        <v>1</v>
      </c>
      <c r="C13" s="30" t="s">
        <v>241</v>
      </c>
      <c r="D13" s="31" t="s">
        <v>81</v>
      </c>
      <c r="E13" s="31" t="s">
        <v>332</v>
      </c>
      <c r="F13" s="31" t="s">
        <v>333</v>
      </c>
      <c r="G13" s="32" t="s">
        <v>334</v>
      </c>
      <c r="H13" s="33" t="s">
        <v>335</v>
      </c>
      <c r="I13" s="33" t="s">
        <v>336</v>
      </c>
      <c r="J13" s="34">
        <v>1</v>
      </c>
      <c r="K13" s="33" t="s">
        <v>337</v>
      </c>
      <c r="L13" s="33">
        <v>1</v>
      </c>
      <c r="M13" s="33" t="s">
        <v>338</v>
      </c>
      <c r="N13" s="35" t="s">
        <v>43</v>
      </c>
      <c r="O13" s="36" t="s">
        <v>47</v>
      </c>
      <c r="P13" s="36" t="s">
        <v>48</v>
      </c>
      <c r="Q13" s="37">
        <v>1</v>
      </c>
      <c r="R13" s="38">
        <v>544924.42557784962</v>
      </c>
      <c r="S13" s="38">
        <f>+R13*Q13</f>
        <v>544924.42557784962</v>
      </c>
      <c r="T13" s="39">
        <f>SUM(S13:S17)</f>
        <v>642333.18657784956</v>
      </c>
      <c r="U13" s="39">
        <f>+T13</f>
        <v>642333.18657784956</v>
      </c>
      <c r="V13" s="70" t="s">
        <v>339</v>
      </c>
      <c r="W13" s="40" t="s">
        <v>340</v>
      </c>
      <c r="X13" s="41" t="s">
        <v>116</v>
      </c>
      <c r="Y13" s="41" t="s">
        <v>51</v>
      </c>
    </row>
    <row r="14" spans="1:25" ht="89.25" x14ac:dyDescent="0.2">
      <c r="A14" s="28"/>
      <c r="B14" s="29"/>
      <c r="C14" s="42"/>
      <c r="D14" s="43"/>
      <c r="E14" s="43"/>
      <c r="F14" s="43"/>
      <c r="G14" s="44"/>
      <c r="H14" s="45"/>
      <c r="I14" s="45"/>
      <c r="J14" s="46"/>
      <c r="K14" s="45"/>
      <c r="L14" s="45"/>
      <c r="M14" s="45"/>
      <c r="N14" s="47" t="s">
        <v>31</v>
      </c>
      <c r="O14" s="48" t="s">
        <v>32</v>
      </c>
      <c r="P14" s="48" t="s">
        <v>33</v>
      </c>
      <c r="Q14" s="49">
        <v>1</v>
      </c>
      <c r="R14" s="50">
        <f>+SUM('[13]PACC POA I.1'!X9:X344)</f>
        <v>97408.760999999999</v>
      </c>
      <c r="S14" s="50">
        <f>+R14*Q14</f>
        <v>97408.760999999999</v>
      </c>
      <c r="T14" s="51"/>
      <c r="U14" s="51"/>
      <c r="V14" s="71"/>
      <c r="W14" s="52"/>
      <c r="X14" s="53"/>
      <c r="Y14" s="53"/>
    </row>
    <row r="15" spans="1:25" ht="12.75" x14ac:dyDescent="0.2">
      <c r="A15" s="28"/>
      <c r="B15" s="29"/>
      <c r="C15" s="42"/>
      <c r="D15" s="43"/>
      <c r="E15" s="43"/>
      <c r="F15" s="43"/>
      <c r="G15" s="44"/>
      <c r="H15" s="45"/>
      <c r="I15" s="45"/>
      <c r="J15" s="46"/>
      <c r="K15" s="45"/>
      <c r="L15" s="45"/>
      <c r="M15" s="45"/>
      <c r="N15" s="47"/>
      <c r="O15" s="48"/>
      <c r="P15" s="48"/>
      <c r="Q15" s="49"/>
      <c r="R15" s="50"/>
      <c r="S15" s="50"/>
      <c r="T15" s="51"/>
      <c r="U15" s="51"/>
      <c r="V15" s="71"/>
      <c r="W15" s="52"/>
      <c r="X15" s="53"/>
      <c r="Y15" s="53"/>
    </row>
    <row r="16" spans="1:25" ht="12.75" x14ac:dyDescent="0.2">
      <c r="A16" s="28"/>
      <c r="B16" s="29"/>
      <c r="C16" s="42"/>
      <c r="D16" s="43"/>
      <c r="E16" s="43"/>
      <c r="F16" s="43"/>
      <c r="G16" s="44"/>
      <c r="H16" s="45"/>
      <c r="I16" s="45"/>
      <c r="J16" s="46"/>
      <c r="K16" s="45"/>
      <c r="L16" s="45"/>
      <c r="M16" s="45"/>
      <c r="N16" s="47"/>
      <c r="O16" s="48"/>
      <c r="P16" s="48"/>
      <c r="Q16" s="49"/>
      <c r="R16" s="50"/>
      <c r="S16" s="50"/>
      <c r="T16" s="51"/>
      <c r="U16" s="51"/>
      <c r="V16" s="71"/>
      <c r="W16" s="52"/>
      <c r="X16" s="53"/>
      <c r="Y16" s="53"/>
    </row>
    <row r="17" spans="1:25" ht="12.75" x14ac:dyDescent="0.2">
      <c r="A17" s="28"/>
      <c r="B17" s="29"/>
      <c r="C17" s="54"/>
      <c r="D17" s="55"/>
      <c r="E17" s="55"/>
      <c r="F17" s="55"/>
      <c r="G17" s="56"/>
      <c r="H17" s="57"/>
      <c r="I17" s="57"/>
      <c r="J17" s="58"/>
      <c r="K17" s="57"/>
      <c r="L17" s="57"/>
      <c r="M17" s="57"/>
      <c r="N17" s="59"/>
      <c r="O17" s="60"/>
      <c r="P17" s="48"/>
      <c r="Q17" s="61"/>
      <c r="R17" s="62"/>
      <c r="S17" s="62"/>
      <c r="T17" s="63"/>
      <c r="U17" s="63"/>
      <c r="V17" s="72"/>
      <c r="W17" s="64"/>
      <c r="X17" s="65"/>
      <c r="Y17" s="65"/>
    </row>
    <row r="18" spans="1:25" ht="89.25" x14ac:dyDescent="0.2">
      <c r="A18" s="28"/>
      <c r="B18" s="29">
        <v>2</v>
      </c>
      <c r="C18" s="30" t="s">
        <v>241</v>
      </c>
      <c r="D18" s="31" t="s">
        <v>81</v>
      </c>
      <c r="E18" s="31" t="s">
        <v>332</v>
      </c>
      <c r="F18" s="31" t="s">
        <v>341</v>
      </c>
      <c r="G18" s="32" t="s">
        <v>334</v>
      </c>
      <c r="H18" s="33" t="s">
        <v>335</v>
      </c>
      <c r="I18" s="33" t="s">
        <v>342</v>
      </c>
      <c r="J18" s="34">
        <v>1</v>
      </c>
      <c r="K18" s="33" t="s">
        <v>343</v>
      </c>
      <c r="L18" s="33">
        <v>2</v>
      </c>
      <c r="M18" s="33" t="s">
        <v>338</v>
      </c>
      <c r="N18" s="35" t="s">
        <v>43</v>
      </c>
      <c r="O18" s="36" t="s">
        <v>47</v>
      </c>
      <c r="P18" s="36" t="s">
        <v>48</v>
      </c>
      <c r="Q18" s="37">
        <v>1</v>
      </c>
      <c r="R18" s="38">
        <v>815741.93756677432</v>
      </c>
      <c r="S18" s="38">
        <f>+Q18*R18</f>
        <v>815741.93756677432</v>
      </c>
      <c r="T18" s="39">
        <f>SUM(S18:S22)</f>
        <v>913150.69856677437</v>
      </c>
      <c r="U18" s="39">
        <f>+T18</f>
        <v>913150.69856677437</v>
      </c>
      <c r="V18" s="70" t="s">
        <v>339</v>
      </c>
      <c r="W18" s="40" t="s">
        <v>340</v>
      </c>
      <c r="X18" s="41" t="s">
        <v>116</v>
      </c>
      <c r="Y18" s="41" t="s">
        <v>51</v>
      </c>
    </row>
    <row r="19" spans="1:25" ht="89.25" x14ac:dyDescent="0.2">
      <c r="A19" s="28"/>
      <c r="B19" s="29"/>
      <c r="C19" s="42"/>
      <c r="D19" s="43"/>
      <c r="E19" s="43"/>
      <c r="F19" s="43"/>
      <c r="G19" s="44"/>
      <c r="H19" s="45"/>
      <c r="I19" s="45"/>
      <c r="J19" s="46"/>
      <c r="K19" s="45"/>
      <c r="L19" s="45"/>
      <c r="M19" s="45"/>
      <c r="N19" s="47" t="s">
        <v>31</v>
      </c>
      <c r="O19" s="48" t="s">
        <v>32</v>
      </c>
      <c r="P19" s="48" t="s">
        <v>33</v>
      </c>
      <c r="Q19" s="49">
        <v>1</v>
      </c>
      <c r="R19" s="50">
        <f>+SUM('[13]PACC POA I.2'!X9:X344)</f>
        <v>97408.760999999999</v>
      </c>
      <c r="S19" s="50">
        <f>+R19*Q19</f>
        <v>97408.760999999999</v>
      </c>
      <c r="T19" s="51"/>
      <c r="U19" s="51"/>
      <c r="V19" s="71"/>
      <c r="W19" s="52"/>
      <c r="X19" s="53"/>
      <c r="Y19" s="53"/>
    </row>
    <row r="20" spans="1:25" ht="12.75" x14ac:dyDescent="0.2">
      <c r="A20" s="28"/>
      <c r="B20" s="29"/>
      <c r="C20" s="42"/>
      <c r="D20" s="43"/>
      <c r="E20" s="43"/>
      <c r="F20" s="43"/>
      <c r="G20" s="44"/>
      <c r="H20" s="45"/>
      <c r="I20" s="45"/>
      <c r="J20" s="46"/>
      <c r="K20" s="45"/>
      <c r="L20" s="45"/>
      <c r="M20" s="45"/>
      <c r="N20" s="47"/>
      <c r="O20" s="48"/>
      <c r="P20" s="48"/>
      <c r="Q20" s="49"/>
      <c r="R20" s="50"/>
      <c r="S20" s="50"/>
      <c r="T20" s="51"/>
      <c r="U20" s="51"/>
      <c r="V20" s="71"/>
      <c r="W20" s="52"/>
      <c r="X20" s="53"/>
      <c r="Y20" s="53"/>
    </row>
    <row r="21" spans="1:25" ht="12.75" x14ac:dyDescent="0.2">
      <c r="A21" s="28"/>
      <c r="B21" s="29"/>
      <c r="C21" s="42"/>
      <c r="D21" s="43"/>
      <c r="E21" s="43"/>
      <c r="F21" s="43"/>
      <c r="G21" s="44"/>
      <c r="H21" s="45"/>
      <c r="I21" s="45"/>
      <c r="J21" s="46"/>
      <c r="K21" s="45"/>
      <c r="L21" s="45"/>
      <c r="M21" s="45"/>
      <c r="N21" s="47"/>
      <c r="O21" s="48"/>
      <c r="P21" s="48"/>
      <c r="Q21" s="49"/>
      <c r="R21" s="50"/>
      <c r="S21" s="50"/>
      <c r="T21" s="51"/>
      <c r="U21" s="51"/>
      <c r="V21" s="71"/>
      <c r="W21" s="52"/>
      <c r="X21" s="53"/>
      <c r="Y21" s="53"/>
    </row>
    <row r="22" spans="1:25" ht="12.75" x14ac:dyDescent="0.2">
      <c r="A22" s="28"/>
      <c r="B22" s="29"/>
      <c r="C22" s="54"/>
      <c r="D22" s="55"/>
      <c r="E22" s="55"/>
      <c r="F22" s="55"/>
      <c r="G22" s="56"/>
      <c r="H22" s="57"/>
      <c r="I22" s="57"/>
      <c r="J22" s="58"/>
      <c r="K22" s="57"/>
      <c r="L22" s="57"/>
      <c r="M22" s="57"/>
      <c r="N22" s="59"/>
      <c r="O22" s="60"/>
      <c r="P22" s="60"/>
      <c r="Q22" s="61"/>
      <c r="R22" s="62"/>
      <c r="S22" s="62"/>
      <c r="T22" s="63"/>
      <c r="U22" s="63"/>
      <c r="V22" s="72"/>
      <c r="W22" s="64"/>
      <c r="X22" s="65"/>
      <c r="Y22" s="65"/>
    </row>
  </sheetData>
  <mergeCells count="36">
    <mergeCell ref="T18:T22"/>
    <mergeCell ref="U18:U22"/>
    <mergeCell ref="V18:V22"/>
    <mergeCell ref="W18:W22"/>
    <mergeCell ref="H18:H22"/>
    <mergeCell ref="I18:I22"/>
    <mergeCell ref="J18:J22"/>
    <mergeCell ref="K18:K22"/>
    <mergeCell ref="L18:L22"/>
    <mergeCell ref="M18:M22"/>
    <mergeCell ref="T13:T17"/>
    <mergeCell ref="U13:U17"/>
    <mergeCell ref="V13:V17"/>
    <mergeCell ref="W13:W17"/>
    <mergeCell ref="B18:B22"/>
    <mergeCell ref="C18:C22"/>
    <mergeCell ref="D18:D22"/>
    <mergeCell ref="E18:E22"/>
    <mergeCell ref="F18:F22"/>
    <mergeCell ref="G18:G22"/>
    <mergeCell ref="H13:H17"/>
    <mergeCell ref="I13:I17"/>
    <mergeCell ref="J13:J17"/>
    <mergeCell ref="K13:K17"/>
    <mergeCell ref="L13:L17"/>
    <mergeCell ref="M13:M17"/>
    <mergeCell ref="C7:F7"/>
    <mergeCell ref="C8:F8"/>
    <mergeCell ref="C10:F11"/>
    <mergeCell ref="G10:X11"/>
    <mergeCell ref="B13:B17"/>
    <mergeCell ref="C13:C17"/>
    <mergeCell ref="D13:D17"/>
    <mergeCell ref="E13:E17"/>
    <mergeCell ref="F13:F17"/>
    <mergeCell ref="G13:G17"/>
  </mergeCells>
  <dataValidations count="8">
    <dataValidation type="custom" showInputMessage="1" showErrorMessage="1" errorTitle="CALCULO AUTOMATICO" error="SUMATORIA DE LOS PRESUPUESTO DE LAS INICIATIVAS DESGLOSADAS" sqref="H7">
      <formula1>SUM(T13:T87)</formula1>
    </dataValidation>
    <dataValidation type="custom" showInputMessage="1" showErrorMessage="1" errorTitle="CALCULO AUTOMATICO" error="CALCULO AUTOMATICO" sqref="S13 S18">
      <formula1>R13*Q13</formula1>
    </dataValidation>
    <dataValidation type="custom" allowBlank="1" showInputMessage="1" showErrorMessage="1" errorTitle="CALCULO AUTOMATICO" error="CALCULO AUTOMATICO" sqref="T13:U22">
      <formula1>SUM(S13:S17)</formula1>
    </dataValidation>
    <dataValidation allowBlank="1" showInputMessage="1" showErrorMessage="1" promptTitle="CODIGO DE LA INICIATIVA" prompt="Iniciativa.Direccion/Departamento.Siglas referenciadas al nombre de la iniciativa_x000a__x000a_Ej: Iniciativa: Monitoreo de extranjeros en la inclusion a la SS._x000a_Codigo:  I.DAE.MESS_x000a__x000a_Este codigo es interno de la TSS, para poder asociar a los presupuestos. " sqref="F13:F22"/>
    <dataValidation allowBlank="1" showInputMessage="1" showErrorMessage="1" promptTitle="META" prompt="Describir en cantidad o porcentaje_x000a_Ej.: 100 capacitaciones ; 80% de los empleadores registrados con pago al dia" sqref="J13:J22"/>
    <dataValidation allowBlank="1" showInputMessage="1" showErrorMessage="1" promptTitle="DESCRIPCION" prompt="Detallar y definir la iniciativa, alcance de la misma, e impacto" sqref="I13:I22"/>
    <dataValidation allowBlank="1" showInputMessage="1" showErrorMessage="1" promptTitle="NOMBRE DE LA INICIATIVA" prompt="Colocar el nombre de la iniciativa" sqref="H13:H22"/>
    <dataValidation type="list" allowBlank="1" showInputMessage="1" showErrorMessage="1" errorTitle="SELECCIONAR DEL LISTADO" error="SELECCIONAR DEL LISTADO" promptTitle="SELECCIONAR DEL LISTADO" sqref="G13:G22">
      <formula1>AREAS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1">
        <x14:dataValidation type="custom" showInputMessage="1" showErrorMessage="1" errorTitle="SELECCIONAR EN GENERAL " error="SELECCIONAR EN GENERAL ">
          <x14:formula1>
            <xm:f>[13]GENERAL!#REF!</xm:f>
          </x14:formula1>
          <xm:sqref>C7:F8</xm:sqref>
        </x14:dataValidation>
        <x14:dataValidation type="list" allowBlank="1" showInputMessage="1" showErrorMessage="1" errorTitle="SELECCIONAR DEL LISTADO" error="SELECCIONAR DEL LISTADO">
          <x14:formula1>
            <xm:f>'[13]TABLAS DE ALIMENTACION'!#REF!</xm:f>
          </x14:formula1>
          <xm:sqref>E13:E22</xm:sqref>
        </x14:dataValidation>
        <x14:dataValidation type="list" allowBlank="1" showInputMessage="1" showErrorMessage="1">
          <x14:formula1>
            <xm:f>'[13]TABLAS DE ALIMENTACION'!#REF!</xm:f>
          </x14:formula1>
          <xm:sqref>Q13:Q22</xm:sqref>
        </x14:dataValidation>
        <x14:dataValidation type="list" allowBlank="1" showInputMessage="1" showErrorMessage="1">
          <x14:formula1>
            <xm:f>'[13]TABLAS DE ALIMENTACION'!#REF!</xm:f>
          </x14:formula1>
          <xm:sqref>P13:P22</xm:sqref>
        </x14:dataValidation>
        <x14:dataValidation type="list" allowBlank="1" showInputMessage="1" showErrorMessage="1">
          <x14:formula1>
            <xm:f>'[13]TABLAS DE ALIMENTACION'!#REF!</xm:f>
          </x14:formula1>
          <xm:sqref>O13:O22</xm:sqref>
        </x14:dataValidation>
        <x14:dataValidation type="list" allowBlank="1" showInputMessage="1" showErrorMessage="1" errorTitle="SELECCIONAR DEL LISTADO" error="SELECCIONAR DEL LISTADO">
          <x14:formula1>
            <xm:f>'[13]TABLAS DE ALIMENTACION'!#REF!</xm:f>
          </x14:formula1>
          <xm:sqref>L13:L22</xm:sqref>
        </x14:dataValidation>
        <x14:dataValidation type="list" allowBlank="1" showInputMessage="1" showErrorMessage="1" errorTitle="SELECCIONAR DEL LISTADO" error="SELECCIONAR DEL LISTADO">
          <x14:formula1>
            <xm:f>'[13]TABLAS DE ALIMENTACION'!#REF!</xm:f>
          </x14:formula1>
          <xm:sqref>D13:D22</xm:sqref>
        </x14:dataValidation>
        <x14:dataValidation type="list" allowBlank="1" showInputMessage="1" showErrorMessage="1" errorTitle="SELECCIONAR DEL LISTADO" error="SELECCIONAR DEL LISTADO">
          <x14:formula1>
            <xm:f>'[13]TABLAS DE ALIMENTACION'!#REF!</xm:f>
          </x14:formula1>
          <xm:sqref>C13:C22</xm:sqref>
        </x14:dataValidation>
        <x14:dataValidation type="list" allowBlank="1" showInputMessage="1" showErrorMessage="1">
          <x14:formula1>
            <xm:f>'[13]TABLAS DE ALIMENTACION'!#REF!</xm:f>
          </x14:formula1>
          <xm:sqref>X13:Y22</xm:sqref>
        </x14:dataValidation>
        <x14:dataValidation type="list" allowBlank="1" showInputMessage="1" showErrorMessage="1">
          <x14:formula1>
            <xm:f>'[13]TABLAS DE ALIMENTACION'!#REF!</xm:f>
          </x14:formula1>
          <xm:sqref>N13:N22</xm:sqref>
        </x14:dataValidation>
        <x14:dataValidation type="list" allowBlank="1" showInputMessage="1" showErrorMessage="1" errorTitle="SELECCIONAR" error="SELECCIONAR DEL LISTADO">
          <x14:formula1>
            <xm:f>'[13]TABLAS DE ALIMENTACION'!#REF!</xm:f>
          </x14:formula1>
          <xm:sqref>M13:M22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topLeftCell="D1" zoomScale="55" zoomScaleNormal="55" workbookViewId="0">
      <selection activeCell="V1" sqref="V1:V1048576"/>
    </sheetView>
  </sheetViews>
  <sheetFormatPr defaultRowHeight="11.25" x14ac:dyDescent="0.2"/>
  <cols>
    <col min="2" max="2" width="2.1640625" bestFit="1" customWidth="1"/>
    <col min="3" max="3" width="67.1640625" customWidth="1"/>
    <col min="4" max="4" width="25.1640625" customWidth="1"/>
    <col min="5" max="5" width="13.33203125" customWidth="1"/>
    <col min="6" max="6" width="18.1640625" customWidth="1"/>
    <col min="7" max="7" width="9" bestFit="1" customWidth="1"/>
    <col min="8" max="8" width="32.33203125" bestFit="1" customWidth="1"/>
    <col min="9" max="9" width="38" bestFit="1" customWidth="1"/>
    <col min="10" max="10" width="16" bestFit="1" customWidth="1"/>
    <col min="11" max="11" width="34.33203125" bestFit="1" customWidth="1"/>
    <col min="12" max="12" width="16" hidden="1" customWidth="1"/>
    <col min="13" max="13" width="15.1640625" hidden="1" customWidth="1"/>
    <col min="14" max="14" width="22.1640625" hidden="1" customWidth="1"/>
    <col min="15" max="15" width="36.33203125" hidden="1" customWidth="1"/>
    <col min="16" max="16" width="15.5" hidden="1" customWidth="1"/>
    <col min="17" max="17" width="15.1640625" hidden="1" customWidth="1"/>
    <col min="18" max="18" width="24.33203125" customWidth="1"/>
    <col min="19" max="19" width="20.5" customWidth="1"/>
    <col min="20" max="20" width="38.5" customWidth="1"/>
    <col min="21" max="21" width="35.5" hidden="1" customWidth="1"/>
    <col min="22" max="22" width="21.83203125" bestFit="1" customWidth="1"/>
    <col min="23" max="23" width="17.33203125" bestFit="1" customWidth="1"/>
  </cols>
  <sheetData>
    <row r="1" spans="1:23" x14ac:dyDescent="0.2">
      <c r="A1" s="1"/>
      <c r="B1" s="1"/>
      <c r="C1" s="2"/>
      <c r="D1" s="2"/>
      <c r="E1" s="2"/>
      <c r="F1" s="1"/>
      <c r="G1" s="1"/>
      <c r="H1" s="2"/>
      <c r="I1" s="2"/>
      <c r="J1" s="3"/>
      <c r="K1" s="1"/>
      <c r="L1" s="1"/>
      <c r="M1" s="1"/>
      <c r="N1" s="1"/>
      <c r="O1" s="4"/>
      <c r="P1" s="4"/>
      <c r="Q1" s="3"/>
      <c r="R1" s="5"/>
      <c r="S1" s="5"/>
      <c r="T1" s="1"/>
      <c r="U1" s="1"/>
      <c r="V1" s="1"/>
      <c r="W1" s="1"/>
    </row>
    <row r="2" spans="1:23" x14ac:dyDescent="0.2">
      <c r="A2" s="1"/>
      <c r="B2" s="1"/>
      <c r="C2" s="2"/>
      <c r="D2" s="2"/>
      <c r="E2" s="2"/>
      <c r="F2" s="1"/>
      <c r="G2" s="1"/>
      <c r="H2" s="2"/>
      <c r="I2" s="2"/>
      <c r="J2" s="3"/>
      <c r="K2" s="1"/>
      <c r="L2" s="1"/>
      <c r="M2" s="1"/>
      <c r="N2" s="1"/>
      <c r="O2" s="4"/>
      <c r="P2" s="4"/>
      <c r="Q2" s="3"/>
      <c r="R2" s="5"/>
      <c r="S2" s="5"/>
      <c r="T2" s="1"/>
      <c r="U2" s="1"/>
      <c r="V2" s="1"/>
      <c r="W2" s="1"/>
    </row>
    <row r="3" spans="1:23" x14ac:dyDescent="0.2">
      <c r="A3" s="1"/>
      <c r="B3" s="1"/>
      <c r="C3" s="2"/>
      <c r="D3" s="2"/>
      <c r="E3" s="2"/>
      <c r="F3" s="1"/>
      <c r="G3" s="1"/>
      <c r="H3" s="2"/>
      <c r="I3" s="2"/>
      <c r="J3" s="3"/>
      <c r="K3" s="1"/>
      <c r="L3" s="1"/>
      <c r="M3" s="1"/>
      <c r="N3" s="1"/>
      <c r="O3" s="4"/>
      <c r="P3" s="4"/>
      <c r="Q3" s="3"/>
      <c r="R3" s="5"/>
      <c r="S3" s="5"/>
      <c r="T3" s="1"/>
      <c r="U3" s="1"/>
      <c r="V3" s="1"/>
      <c r="W3" s="1"/>
    </row>
    <row r="4" spans="1:23" ht="18" x14ac:dyDescent="0.25">
      <c r="A4" s="1"/>
      <c r="B4" s="1"/>
      <c r="C4" s="6"/>
      <c r="D4" s="6"/>
      <c r="E4" s="6"/>
      <c r="F4" s="6"/>
      <c r="G4" s="6"/>
      <c r="H4" s="6"/>
      <c r="I4" s="6"/>
      <c r="J4" s="6"/>
      <c r="K4" s="6"/>
      <c r="L4" s="6"/>
      <c r="M4" s="6"/>
      <c r="N4" s="6"/>
      <c r="O4" s="6"/>
      <c r="P4" s="6"/>
      <c r="Q4" s="6"/>
      <c r="R4" s="6"/>
      <c r="S4" s="6"/>
      <c r="T4" s="6"/>
      <c r="U4" s="6"/>
      <c r="V4" s="6"/>
      <c r="W4" s="6"/>
    </row>
    <row r="5" spans="1:23" ht="18.75" x14ac:dyDescent="0.3">
      <c r="A5" s="7"/>
      <c r="B5" s="7"/>
      <c r="C5" s="8"/>
      <c r="D5" s="8"/>
      <c r="E5" s="8"/>
      <c r="F5" s="8"/>
      <c r="G5" s="8"/>
      <c r="H5" s="8"/>
      <c r="I5" s="8"/>
      <c r="J5" s="8"/>
      <c r="K5" s="8"/>
      <c r="L5" s="9"/>
      <c r="M5" s="9"/>
      <c r="N5" s="9"/>
      <c r="O5" s="9"/>
      <c r="P5" s="9"/>
      <c r="Q5" s="9"/>
      <c r="R5" s="9"/>
      <c r="S5" s="9"/>
      <c r="T5" s="9"/>
      <c r="U5" s="9"/>
      <c r="V5" s="9"/>
      <c r="W5" s="9"/>
    </row>
    <row r="6" spans="1:23" ht="30.75" x14ac:dyDescent="0.25">
      <c r="A6" s="1"/>
      <c r="B6" s="1"/>
      <c r="C6" s="10" t="s">
        <v>0</v>
      </c>
      <c r="D6" s="8"/>
      <c r="E6" s="1"/>
      <c r="F6" s="1"/>
      <c r="G6" s="1"/>
      <c r="H6" s="8"/>
      <c r="I6" s="8"/>
      <c r="J6" s="8"/>
      <c r="K6" s="8"/>
      <c r="L6" s="11"/>
      <c r="M6" s="11"/>
      <c r="N6" s="11"/>
      <c r="O6" s="11"/>
      <c r="P6" s="11"/>
      <c r="Q6" s="11"/>
      <c r="R6" s="11"/>
      <c r="S6" s="11"/>
      <c r="T6" s="11"/>
      <c r="U6" s="11"/>
      <c r="V6" s="11"/>
      <c r="W6" s="11"/>
    </row>
    <row r="7" spans="1:23" ht="18" x14ac:dyDescent="0.25">
      <c r="A7" s="1"/>
      <c r="B7" s="1"/>
      <c r="C7" s="12">
        <f>+[10]GENERAL!G2</f>
        <v>0</v>
      </c>
      <c r="D7" s="13"/>
      <c r="E7" s="13"/>
      <c r="F7" s="14"/>
      <c r="G7" s="1"/>
      <c r="H7" s="15">
        <f>SUM(T13:T87)</f>
        <v>35536362.309999995</v>
      </c>
      <c r="I7" s="16" t="s">
        <v>1</v>
      </c>
      <c r="J7" s="8"/>
      <c r="K7" s="8"/>
      <c r="L7" s="11"/>
      <c r="M7" s="11"/>
      <c r="N7" s="11"/>
      <c r="O7" s="11"/>
      <c r="P7" s="11"/>
      <c r="Q7" s="11"/>
      <c r="R7" s="11"/>
      <c r="S7" s="11"/>
      <c r="T7" s="11"/>
      <c r="U7" s="11"/>
      <c r="V7" s="11"/>
      <c r="W7" s="11"/>
    </row>
    <row r="8" spans="1:23" ht="18" x14ac:dyDescent="0.25">
      <c r="A8" s="1"/>
      <c r="B8" s="1"/>
      <c r="C8" s="12"/>
      <c r="D8" s="13"/>
      <c r="E8" s="13"/>
      <c r="F8" s="14"/>
      <c r="G8" s="1"/>
      <c r="H8" s="1"/>
      <c r="I8" s="8"/>
      <c r="J8" s="8"/>
      <c r="K8" s="8"/>
      <c r="L8" s="11"/>
      <c r="M8" s="11"/>
      <c r="N8" s="11"/>
      <c r="O8" s="11"/>
      <c r="P8" s="11"/>
      <c r="Q8" s="11"/>
      <c r="R8" s="11"/>
      <c r="S8" s="11"/>
      <c r="T8" s="11"/>
      <c r="U8" s="11"/>
      <c r="V8" s="11"/>
      <c r="W8" s="11"/>
    </row>
    <row r="9" spans="1:23" x14ac:dyDescent="0.2">
      <c r="A9" s="1"/>
      <c r="B9" s="1"/>
      <c r="C9" s="2"/>
      <c r="D9" s="2"/>
      <c r="E9" s="2"/>
      <c r="F9" s="1"/>
      <c r="G9" s="1"/>
      <c r="H9" s="2"/>
      <c r="I9" s="2"/>
      <c r="J9" s="3"/>
      <c r="K9" s="1"/>
      <c r="L9" s="1"/>
      <c r="M9" s="1"/>
      <c r="N9" s="1"/>
      <c r="O9" s="4"/>
      <c r="P9" s="4"/>
      <c r="Q9" s="3"/>
      <c r="R9" s="5"/>
      <c r="S9" s="5"/>
      <c r="T9" s="1"/>
      <c r="U9" s="1"/>
      <c r="V9" s="1"/>
      <c r="W9" s="1"/>
    </row>
    <row r="10" spans="1:23" x14ac:dyDescent="0.2">
      <c r="A10" s="1"/>
      <c r="B10" s="1"/>
      <c r="C10" s="17" t="s">
        <v>2</v>
      </c>
      <c r="D10" s="17"/>
      <c r="E10" s="17"/>
      <c r="F10" s="17"/>
      <c r="G10" s="18" t="s">
        <v>3</v>
      </c>
      <c r="H10" s="18"/>
      <c r="I10" s="18"/>
      <c r="J10" s="18"/>
      <c r="K10" s="18"/>
      <c r="L10" s="18"/>
      <c r="M10" s="18"/>
      <c r="N10" s="18"/>
      <c r="O10" s="18"/>
      <c r="P10" s="18"/>
      <c r="Q10" s="18"/>
      <c r="R10" s="18"/>
      <c r="S10" s="18"/>
      <c r="T10" s="18"/>
      <c r="U10" s="18"/>
      <c r="V10" s="18"/>
      <c r="W10" s="1"/>
    </row>
    <row r="11" spans="1:23" x14ac:dyDescent="0.2">
      <c r="A11" s="1"/>
      <c r="B11" s="1"/>
      <c r="C11" s="17"/>
      <c r="D11" s="17"/>
      <c r="E11" s="17"/>
      <c r="F11" s="17"/>
      <c r="G11" s="18"/>
      <c r="H11" s="18"/>
      <c r="I11" s="18"/>
      <c r="J11" s="18"/>
      <c r="K11" s="18"/>
      <c r="L11" s="18"/>
      <c r="M11" s="18"/>
      <c r="N11" s="18"/>
      <c r="O11" s="18"/>
      <c r="P11" s="18"/>
      <c r="Q11" s="18"/>
      <c r="R11" s="18"/>
      <c r="S11" s="18"/>
      <c r="T11" s="18"/>
      <c r="U11" s="18"/>
      <c r="V11" s="18"/>
      <c r="W11" s="1"/>
    </row>
    <row r="12" spans="1:23" ht="60" x14ac:dyDescent="0.2">
      <c r="A12" s="3"/>
      <c r="B12" s="3"/>
      <c r="C12" s="19" t="s">
        <v>4</v>
      </c>
      <c r="D12" s="20" t="s">
        <v>5</v>
      </c>
      <c r="E12" s="21" t="s">
        <v>6</v>
      </c>
      <c r="F12" s="22" t="s">
        <v>7</v>
      </c>
      <c r="G12" s="22" t="s">
        <v>8</v>
      </c>
      <c r="H12" s="22" t="s">
        <v>9</v>
      </c>
      <c r="I12" s="22" t="s">
        <v>10</v>
      </c>
      <c r="J12" s="21" t="s">
        <v>11</v>
      </c>
      <c r="K12" s="22" t="s">
        <v>12</v>
      </c>
      <c r="L12" s="22" t="s">
        <v>13</v>
      </c>
      <c r="M12" s="22" t="s">
        <v>14</v>
      </c>
      <c r="N12" s="22" t="s">
        <v>15</v>
      </c>
      <c r="O12" s="23" t="s">
        <v>16</v>
      </c>
      <c r="P12" s="24" t="s">
        <v>17</v>
      </c>
      <c r="Q12" s="25" t="s">
        <v>18</v>
      </c>
      <c r="R12" s="25" t="s">
        <v>19</v>
      </c>
      <c r="S12" s="25" t="s">
        <v>20</v>
      </c>
      <c r="T12" s="25" t="s">
        <v>21</v>
      </c>
      <c r="U12" s="25" t="s">
        <v>22</v>
      </c>
      <c r="V12" s="27" t="s">
        <v>24</v>
      </c>
      <c r="W12" s="27" t="s">
        <v>25</v>
      </c>
    </row>
    <row r="13" spans="1:23" ht="89.25" customHeight="1" x14ac:dyDescent="0.2">
      <c r="A13" s="28"/>
      <c r="B13" s="29">
        <v>1</v>
      </c>
      <c r="C13" s="30" t="s">
        <v>241</v>
      </c>
      <c r="D13" s="31" t="s">
        <v>81</v>
      </c>
      <c r="E13" s="31"/>
      <c r="F13" s="31" t="s">
        <v>287</v>
      </c>
      <c r="G13" s="32" t="s">
        <v>288</v>
      </c>
      <c r="H13" s="33" t="s">
        <v>289</v>
      </c>
      <c r="I13" s="33" t="s">
        <v>290</v>
      </c>
      <c r="J13" s="34">
        <v>1</v>
      </c>
      <c r="K13" s="33" t="s">
        <v>291</v>
      </c>
      <c r="L13" s="33">
        <v>3</v>
      </c>
      <c r="M13" s="33" t="s">
        <v>292</v>
      </c>
      <c r="N13" s="35" t="s">
        <v>31</v>
      </c>
      <c r="O13" s="36" t="s">
        <v>155</v>
      </c>
      <c r="P13" s="36" t="s">
        <v>33</v>
      </c>
      <c r="Q13" s="37">
        <v>1</v>
      </c>
      <c r="R13" s="38">
        <f>+SUM('[10]PACC POA I.1'!X9:X332)</f>
        <v>3000000</v>
      </c>
      <c r="S13" s="38">
        <f>+Q13*R13</f>
        <v>3000000</v>
      </c>
      <c r="T13" s="39">
        <v>3000000</v>
      </c>
      <c r="U13" s="39">
        <v>3000000</v>
      </c>
      <c r="V13" s="41" t="s">
        <v>99</v>
      </c>
      <c r="W13" s="41" t="s">
        <v>51</v>
      </c>
    </row>
    <row r="14" spans="1:23" ht="12.75" customHeight="1" x14ac:dyDescent="0.2">
      <c r="A14" s="28"/>
      <c r="B14" s="29"/>
      <c r="C14" s="42"/>
      <c r="D14" s="43"/>
      <c r="E14" s="43"/>
      <c r="F14" s="43"/>
      <c r="G14" s="44"/>
      <c r="H14" s="45"/>
      <c r="I14" s="45"/>
      <c r="J14" s="46"/>
      <c r="K14" s="45"/>
      <c r="L14" s="45"/>
      <c r="M14" s="45"/>
      <c r="N14" s="47"/>
      <c r="O14" s="48"/>
      <c r="P14" s="48"/>
      <c r="Q14" s="49"/>
      <c r="R14" s="50"/>
      <c r="S14" s="50"/>
      <c r="T14" s="51"/>
      <c r="U14" s="51"/>
      <c r="V14" s="53"/>
      <c r="W14" s="53"/>
    </row>
    <row r="15" spans="1:23" ht="12.75" customHeight="1" x14ac:dyDescent="0.2">
      <c r="A15" s="28"/>
      <c r="B15" s="29"/>
      <c r="C15" s="42"/>
      <c r="D15" s="43"/>
      <c r="E15" s="43"/>
      <c r="F15" s="43"/>
      <c r="G15" s="44"/>
      <c r="H15" s="45"/>
      <c r="I15" s="45"/>
      <c r="J15" s="46"/>
      <c r="K15" s="45"/>
      <c r="L15" s="45"/>
      <c r="M15" s="45"/>
      <c r="N15" s="47"/>
      <c r="O15" s="48"/>
      <c r="P15" s="48"/>
      <c r="Q15" s="49"/>
      <c r="R15" s="50"/>
      <c r="S15" s="50"/>
      <c r="T15" s="51"/>
      <c r="U15" s="51"/>
      <c r="V15" s="53"/>
      <c r="W15" s="53"/>
    </row>
    <row r="16" spans="1:23" ht="12.75" customHeight="1" x14ac:dyDescent="0.2">
      <c r="A16" s="28"/>
      <c r="B16" s="29"/>
      <c r="C16" s="42"/>
      <c r="D16" s="43"/>
      <c r="E16" s="43"/>
      <c r="F16" s="43"/>
      <c r="G16" s="44"/>
      <c r="H16" s="45"/>
      <c r="I16" s="45"/>
      <c r="J16" s="46"/>
      <c r="K16" s="45"/>
      <c r="L16" s="45"/>
      <c r="M16" s="45"/>
      <c r="N16" s="47"/>
      <c r="O16" s="48"/>
      <c r="P16" s="48"/>
      <c r="Q16" s="49"/>
      <c r="R16" s="50"/>
      <c r="S16" s="50"/>
      <c r="T16" s="51"/>
      <c r="U16" s="51"/>
      <c r="V16" s="53"/>
      <c r="W16" s="53"/>
    </row>
    <row r="17" spans="1:23" ht="12.75" customHeight="1" x14ac:dyDescent="0.2">
      <c r="A17" s="28"/>
      <c r="B17" s="29"/>
      <c r="C17" s="54"/>
      <c r="D17" s="55"/>
      <c r="E17" s="55"/>
      <c r="F17" s="55"/>
      <c r="G17" s="56"/>
      <c r="H17" s="57"/>
      <c r="I17" s="57"/>
      <c r="J17" s="58"/>
      <c r="K17" s="57"/>
      <c r="L17" s="57"/>
      <c r="M17" s="57"/>
      <c r="N17" s="59"/>
      <c r="O17" s="60"/>
      <c r="P17" s="48"/>
      <c r="Q17" s="61"/>
      <c r="R17" s="62"/>
      <c r="S17" s="62"/>
      <c r="T17" s="63"/>
      <c r="U17" s="63"/>
      <c r="V17" s="65"/>
      <c r="W17" s="65"/>
    </row>
    <row r="18" spans="1:23" ht="51" customHeight="1" x14ac:dyDescent="0.2">
      <c r="A18" s="28"/>
      <c r="B18" s="29">
        <v>2</v>
      </c>
      <c r="C18" s="30" t="s">
        <v>93</v>
      </c>
      <c r="D18" s="31" t="s">
        <v>81</v>
      </c>
      <c r="E18" s="31"/>
      <c r="F18" s="31" t="s">
        <v>293</v>
      </c>
      <c r="G18" s="32" t="s">
        <v>288</v>
      </c>
      <c r="H18" s="33" t="s">
        <v>294</v>
      </c>
      <c r="I18" s="33" t="s">
        <v>295</v>
      </c>
      <c r="J18" s="66">
        <v>100</v>
      </c>
      <c r="K18" s="33" t="s">
        <v>296</v>
      </c>
      <c r="L18" s="33">
        <v>5</v>
      </c>
      <c r="M18" s="33" t="s">
        <v>292</v>
      </c>
      <c r="N18" s="35" t="s">
        <v>78</v>
      </c>
      <c r="O18" s="36" t="s">
        <v>56</v>
      </c>
      <c r="P18" s="36" t="s">
        <v>57</v>
      </c>
      <c r="Q18" s="37">
        <v>1</v>
      </c>
      <c r="R18" s="38">
        <v>0</v>
      </c>
      <c r="S18" s="38"/>
      <c r="T18" s="67"/>
      <c r="U18" s="67"/>
      <c r="V18" s="41" t="s">
        <v>297</v>
      </c>
      <c r="W18" s="41" t="s">
        <v>51</v>
      </c>
    </row>
    <row r="19" spans="1:23" ht="12.75" customHeight="1" x14ac:dyDescent="0.2">
      <c r="A19" s="28"/>
      <c r="B19" s="29"/>
      <c r="C19" s="42"/>
      <c r="D19" s="43"/>
      <c r="E19" s="43"/>
      <c r="F19" s="43"/>
      <c r="G19" s="44"/>
      <c r="H19" s="45"/>
      <c r="I19" s="45"/>
      <c r="J19" s="46"/>
      <c r="K19" s="45"/>
      <c r="L19" s="45"/>
      <c r="M19" s="45"/>
      <c r="N19" s="47"/>
      <c r="O19" s="48"/>
      <c r="P19" s="48"/>
      <c r="Q19" s="49"/>
      <c r="R19" s="50"/>
      <c r="S19" s="50"/>
      <c r="T19" s="68"/>
      <c r="U19" s="68"/>
      <c r="V19" s="53"/>
      <c r="W19" s="53"/>
    </row>
    <row r="20" spans="1:23" ht="12.75" customHeight="1" x14ac:dyDescent="0.2">
      <c r="A20" s="28"/>
      <c r="B20" s="29"/>
      <c r="C20" s="42"/>
      <c r="D20" s="43"/>
      <c r="E20" s="43"/>
      <c r="F20" s="43"/>
      <c r="G20" s="44"/>
      <c r="H20" s="45"/>
      <c r="I20" s="45"/>
      <c r="J20" s="46"/>
      <c r="K20" s="45"/>
      <c r="L20" s="45"/>
      <c r="M20" s="45"/>
      <c r="N20" s="47"/>
      <c r="O20" s="48"/>
      <c r="P20" s="48"/>
      <c r="Q20" s="49"/>
      <c r="R20" s="50"/>
      <c r="S20" s="50"/>
      <c r="T20" s="68"/>
      <c r="U20" s="68"/>
      <c r="V20" s="53"/>
      <c r="W20" s="53"/>
    </row>
    <row r="21" spans="1:23" ht="12.75" customHeight="1" x14ac:dyDescent="0.2">
      <c r="A21" s="28"/>
      <c r="B21" s="29"/>
      <c r="C21" s="42"/>
      <c r="D21" s="43"/>
      <c r="E21" s="43"/>
      <c r="F21" s="43"/>
      <c r="G21" s="44"/>
      <c r="H21" s="45"/>
      <c r="I21" s="45"/>
      <c r="J21" s="46"/>
      <c r="K21" s="45"/>
      <c r="L21" s="45"/>
      <c r="M21" s="45"/>
      <c r="N21" s="47"/>
      <c r="O21" s="48"/>
      <c r="P21" s="48"/>
      <c r="Q21" s="49"/>
      <c r="R21" s="50"/>
      <c r="S21" s="50"/>
      <c r="T21" s="68"/>
      <c r="U21" s="68"/>
      <c r="V21" s="53"/>
      <c r="W21" s="53"/>
    </row>
    <row r="22" spans="1:23" ht="12.75" customHeight="1" x14ac:dyDescent="0.2">
      <c r="A22" s="28"/>
      <c r="B22" s="29"/>
      <c r="C22" s="54"/>
      <c r="D22" s="55"/>
      <c r="E22" s="55"/>
      <c r="F22" s="55"/>
      <c r="G22" s="56"/>
      <c r="H22" s="57"/>
      <c r="I22" s="57"/>
      <c r="J22" s="58"/>
      <c r="K22" s="57"/>
      <c r="L22" s="57"/>
      <c r="M22" s="57"/>
      <c r="N22" s="59"/>
      <c r="O22" s="60"/>
      <c r="P22" s="60"/>
      <c r="Q22" s="61"/>
      <c r="R22" s="62"/>
      <c r="S22" s="62"/>
      <c r="T22" s="69"/>
      <c r="U22" s="69"/>
      <c r="V22" s="65"/>
      <c r="W22" s="65"/>
    </row>
    <row r="23" spans="1:23" ht="51" x14ac:dyDescent="0.2">
      <c r="A23" s="28"/>
      <c r="B23" s="29">
        <v>3</v>
      </c>
      <c r="C23" s="30" t="s">
        <v>241</v>
      </c>
      <c r="D23" s="31" t="s">
        <v>81</v>
      </c>
      <c r="E23" s="31"/>
      <c r="F23" s="31" t="s">
        <v>298</v>
      </c>
      <c r="G23" s="32" t="s">
        <v>288</v>
      </c>
      <c r="H23" s="33" t="s">
        <v>299</v>
      </c>
      <c r="I23" s="33" t="s">
        <v>300</v>
      </c>
      <c r="J23" s="34">
        <v>1</v>
      </c>
      <c r="K23" s="33" t="s">
        <v>301</v>
      </c>
      <c r="L23" s="33">
        <v>4</v>
      </c>
      <c r="M23" s="33" t="s">
        <v>302</v>
      </c>
      <c r="N23" s="35" t="s">
        <v>31</v>
      </c>
      <c r="O23" s="36" t="s">
        <v>155</v>
      </c>
      <c r="P23" s="36" t="s">
        <v>33</v>
      </c>
      <c r="Q23" s="37">
        <v>1</v>
      </c>
      <c r="R23" s="38">
        <f>+SUM('[10]PACC POA I.3'!X9:X332)</f>
        <v>2000000</v>
      </c>
      <c r="S23" s="38">
        <f>+Q23*R23</f>
        <v>2000000</v>
      </c>
      <c r="T23" s="39">
        <v>2000000</v>
      </c>
      <c r="U23" s="39">
        <v>2000000</v>
      </c>
      <c r="V23" s="41" t="s">
        <v>77</v>
      </c>
      <c r="W23" s="41" t="s">
        <v>51</v>
      </c>
    </row>
    <row r="24" spans="1:23" ht="12.75" customHeight="1" x14ac:dyDescent="0.2">
      <c r="A24" s="28"/>
      <c r="B24" s="29"/>
      <c r="C24" s="42"/>
      <c r="D24" s="43"/>
      <c r="E24" s="43"/>
      <c r="F24" s="43"/>
      <c r="G24" s="44"/>
      <c r="H24" s="45"/>
      <c r="I24" s="45" t="s">
        <v>303</v>
      </c>
      <c r="J24" s="46"/>
      <c r="K24" s="45"/>
      <c r="L24" s="45"/>
      <c r="M24" s="45"/>
      <c r="N24" s="47"/>
      <c r="O24" s="48"/>
      <c r="P24" s="48"/>
      <c r="Q24" s="49"/>
      <c r="R24" s="50"/>
      <c r="S24" s="50"/>
      <c r="T24" s="51"/>
      <c r="U24" s="51"/>
      <c r="V24" s="53"/>
      <c r="W24" s="53"/>
    </row>
    <row r="25" spans="1:23" ht="12.75" customHeight="1" x14ac:dyDescent="0.2">
      <c r="A25" s="28"/>
      <c r="B25" s="29"/>
      <c r="C25" s="42"/>
      <c r="D25" s="43"/>
      <c r="E25" s="43"/>
      <c r="F25" s="43"/>
      <c r="G25" s="44"/>
      <c r="H25" s="45"/>
      <c r="I25" s="45" t="s">
        <v>303</v>
      </c>
      <c r="J25" s="46"/>
      <c r="K25" s="45"/>
      <c r="L25" s="45"/>
      <c r="M25" s="45"/>
      <c r="N25" s="47"/>
      <c r="O25" s="48"/>
      <c r="P25" s="48"/>
      <c r="Q25" s="49"/>
      <c r="R25" s="50"/>
      <c r="S25" s="50"/>
      <c r="T25" s="51"/>
      <c r="U25" s="51"/>
      <c r="V25" s="53"/>
      <c r="W25" s="53"/>
    </row>
    <row r="26" spans="1:23" ht="12.75" customHeight="1" x14ac:dyDescent="0.2">
      <c r="A26" s="28"/>
      <c r="B26" s="29"/>
      <c r="C26" s="42"/>
      <c r="D26" s="43"/>
      <c r="E26" s="43"/>
      <c r="F26" s="43"/>
      <c r="G26" s="44"/>
      <c r="H26" s="45"/>
      <c r="I26" s="45" t="s">
        <v>303</v>
      </c>
      <c r="J26" s="46"/>
      <c r="K26" s="45"/>
      <c r="L26" s="45"/>
      <c r="M26" s="45"/>
      <c r="N26" s="47"/>
      <c r="O26" s="48"/>
      <c r="P26" s="48"/>
      <c r="Q26" s="49"/>
      <c r="R26" s="50"/>
      <c r="S26" s="50"/>
      <c r="T26" s="51"/>
      <c r="U26" s="51"/>
      <c r="V26" s="53"/>
      <c r="W26" s="53"/>
    </row>
    <row r="27" spans="1:23" ht="12.75" customHeight="1" x14ac:dyDescent="0.2">
      <c r="A27" s="28"/>
      <c r="B27" s="29"/>
      <c r="C27" s="54"/>
      <c r="D27" s="55"/>
      <c r="E27" s="55"/>
      <c r="F27" s="55"/>
      <c r="G27" s="56"/>
      <c r="H27" s="57"/>
      <c r="I27" s="57" t="s">
        <v>303</v>
      </c>
      <c r="J27" s="58"/>
      <c r="K27" s="57"/>
      <c r="L27" s="57"/>
      <c r="M27" s="57"/>
      <c r="N27" s="59"/>
      <c r="O27" s="60"/>
      <c r="P27" s="60"/>
      <c r="Q27" s="61"/>
      <c r="R27" s="62"/>
      <c r="S27" s="62"/>
      <c r="T27" s="63"/>
      <c r="U27" s="63"/>
      <c r="V27" s="65"/>
      <c r="W27" s="65"/>
    </row>
    <row r="28" spans="1:23" ht="25.5" customHeight="1" x14ac:dyDescent="0.2">
      <c r="A28" s="28"/>
      <c r="B28" s="29">
        <v>4</v>
      </c>
      <c r="C28" s="30" t="s">
        <v>81</v>
      </c>
      <c r="D28" s="31" t="s">
        <v>81</v>
      </c>
      <c r="E28" s="31"/>
      <c r="F28" s="31" t="s">
        <v>304</v>
      </c>
      <c r="G28" s="32" t="s">
        <v>288</v>
      </c>
      <c r="H28" s="33" t="s">
        <v>305</v>
      </c>
      <c r="I28" s="33" t="s">
        <v>306</v>
      </c>
      <c r="J28" s="34">
        <v>1</v>
      </c>
      <c r="K28" s="33" t="s">
        <v>307</v>
      </c>
      <c r="L28" s="33">
        <v>1</v>
      </c>
      <c r="M28" s="33" t="s">
        <v>308</v>
      </c>
      <c r="N28" s="35" t="s">
        <v>43</v>
      </c>
      <c r="O28" s="36" t="s">
        <v>44</v>
      </c>
      <c r="P28" s="36" t="s">
        <v>44</v>
      </c>
      <c r="Q28" s="37">
        <v>1</v>
      </c>
      <c r="R28" s="38">
        <v>26644971.829999998</v>
      </c>
      <c r="S28" s="38">
        <f>+Q28*R28</f>
        <v>26644971.829999998</v>
      </c>
      <c r="T28" s="76">
        <v>26644971.829999998</v>
      </c>
      <c r="U28" s="67"/>
      <c r="V28" s="41" t="s">
        <v>116</v>
      </c>
      <c r="W28" s="41" t="s">
        <v>51</v>
      </c>
    </row>
    <row r="29" spans="1:23" ht="38.25" customHeight="1" x14ac:dyDescent="0.2">
      <c r="A29" s="28"/>
      <c r="B29" s="29"/>
      <c r="C29" s="42"/>
      <c r="D29" s="43"/>
      <c r="E29" s="43"/>
      <c r="F29" s="43"/>
      <c r="G29" s="44"/>
      <c r="H29" s="45"/>
      <c r="I29" s="45"/>
      <c r="J29" s="46"/>
      <c r="K29" s="45"/>
      <c r="L29" s="45"/>
      <c r="M29" s="45"/>
      <c r="N29" s="47" t="s">
        <v>55</v>
      </c>
      <c r="O29" s="48" t="s">
        <v>91</v>
      </c>
      <c r="P29" s="48" t="s">
        <v>92</v>
      </c>
      <c r="Q29" s="49"/>
      <c r="R29" s="50"/>
      <c r="S29" s="50"/>
      <c r="T29" s="77"/>
      <c r="U29" s="68"/>
      <c r="V29" s="53"/>
      <c r="W29" s="53"/>
    </row>
    <row r="30" spans="1:23" ht="12.75" customHeight="1" x14ac:dyDescent="0.2">
      <c r="A30" s="28"/>
      <c r="B30" s="29"/>
      <c r="C30" s="42"/>
      <c r="D30" s="43"/>
      <c r="E30" s="43"/>
      <c r="F30" s="43"/>
      <c r="G30" s="44"/>
      <c r="H30" s="45"/>
      <c r="I30" s="45"/>
      <c r="J30" s="46"/>
      <c r="K30" s="45"/>
      <c r="L30" s="45"/>
      <c r="M30" s="45"/>
      <c r="N30" s="47"/>
      <c r="O30" s="48"/>
      <c r="P30" s="48"/>
      <c r="Q30" s="49"/>
      <c r="R30" s="50"/>
      <c r="S30" s="50"/>
      <c r="T30" s="77"/>
      <c r="U30" s="68"/>
      <c r="V30" s="53"/>
      <c r="W30" s="53"/>
    </row>
    <row r="31" spans="1:23" ht="12.75" customHeight="1" x14ac:dyDescent="0.2">
      <c r="A31" s="28"/>
      <c r="B31" s="29"/>
      <c r="C31" s="42"/>
      <c r="D31" s="43"/>
      <c r="E31" s="43"/>
      <c r="F31" s="43"/>
      <c r="G31" s="44"/>
      <c r="H31" s="45"/>
      <c r="I31" s="45"/>
      <c r="J31" s="46"/>
      <c r="K31" s="45"/>
      <c r="L31" s="45"/>
      <c r="M31" s="45"/>
      <c r="N31" s="47"/>
      <c r="O31" s="48"/>
      <c r="P31" s="48"/>
      <c r="Q31" s="49"/>
      <c r="R31" s="50"/>
      <c r="S31" s="50"/>
      <c r="T31" s="77"/>
      <c r="U31" s="68"/>
      <c r="V31" s="53"/>
      <c r="W31" s="53"/>
    </row>
    <row r="32" spans="1:23" ht="12.75" customHeight="1" x14ac:dyDescent="0.2">
      <c r="A32" s="28"/>
      <c r="B32" s="29"/>
      <c r="C32" s="54"/>
      <c r="D32" s="55"/>
      <c r="E32" s="55"/>
      <c r="F32" s="55"/>
      <c r="G32" s="56"/>
      <c r="H32" s="57"/>
      <c r="I32" s="57"/>
      <c r="J32" s="58"/>
      <c r="K32" s="57"/>
      <c r="L32" s="57"/>
      <c r="M32" s="57"/>
      <c r="N32" s="59"/>
      <c r="O32" s="60"/>
      <c r="P32" s="60"/>
      <c r="Q32" s="61"/>
      <c r="R32" s="62"/>
      <c r="S32" s="62"/>
      <c r="T32" s="78"/>
      <c r="U32" s="69"/>
      <c r="V32" s="65"/>
      <c r="W32" s="65"/>
    </row>
    <row r="33" spans="1:23" ht="51" x14ac:dyDescent="0.2">
      <c r="A33" s="28"/>
      <c r="B33" s="29">
        <v>5</v>
      </c>
      <c r="C33" s="30" t="s">
        <v>80</v>
      </c>
      <c r="D33" s="31" t="s">
        <v>81</v>
      </c>
      <c r="E33" s="31"/>
      <c r="F33" s="31" t="s">
        <v>309</v>
      </c>
      <c r="G33" s="32" t="s">
        <v>288</v>
      </c>
      <c r="H33" s="33" t="s">
        <v>310</v>
      </c>
      <c r="I33" s="33" t="s">
        <v>311</v>
      </c>
      <c r="J33" s="34">
        <v>1</v>
      </c>
      <c r="K33" s="33" t="s">
        <v>312</v>
      </c>
      <c r="L33" s="33">
        <v>2</v>
      </c>
      <c r="M33" s="33" t="s">
        <v>308</v>
      </c>
      <c r="N33" s="35" t="s">
        <v>31</v>
      </c>
      <c r="O33" s="36" t="s">
        <v>32</v>
      </c>
      <c r="P33" s="36" t="s">
        <v>33</v>
      </c>
      <c r="Q33" s="37"/>
      <c r="R33" s="38"/>
      <c r="S33" s="38"/>
      <c r="T33" s="76">
        <v>3891390.48</v>
      </c>
      <c r="U33" s="76">
        <v>3891390.48</v>
      </c>
      <c r="V33" s="41"/>
      <c r="W33" s="41"/>
    </row>
    <row r="34" spans="1:23" ht="89.25" customHeight="1" x14ac:dyDescent="0.2">
      <c r="A34" s="28"/>
      <c r="B34" s="29"/>
      <c r="C34" s="42"/>
      <c r="D34" s="43"/>
      <c r="E34" s="43"/>
      <c r="F34" s="43"/>
      <c r="G34" s="44"/>
      <c r="H34" s="45"/>
      <c r="I34" s="45"/>
      <c r="J34" s="46"/>
      <c r="K34" s="45"/>
      <c r="L34" s="45"/>
      <c r="M34" s="45"/>
      <c r="N34" s="47" t="s">
        <v>43</v>
      </c>
      <c r="O34" s="48" t="s">
        <v>47</v>
      </c>
      <c r="P34" s="48" t="s">
        <v>48</v>
      </c>
      <c r="Q34" s="49">
        <v>1</v>
      </c>
      <c r="R34" s="50">
        <v>3891390.48</v>
      </c>
      <c r="S34" s="50">
        <f>+Q34*R34</f>
        <v>3891390.48</v>
      </c>
      <c r="T34" s="77"/>
      <c r="U34" s="77"/>
      <c r="V34" s="53"/>
      <c r="W34" s="53"/>
    </row>
    <row r="35" spans="1:23" ht="12.75" x14ac:dyDescent="0.2">
      <c r="A35" s="28"/>
      <c r="B35" s="29"/>
      <c r="C35" s="42"/>
      <c r="D35" s="43"/>
      <c r="E35" s="43"/>
      <c r="F35" s="43"/>
      <c r="G35" s="44"/>
      <c r="H35" s="45"/>
      <c r="I35" s="45"/>
      <c r="J35" s="46"/>
      <c r="K35" s="45"/>
      <c r="L35" s="45"/>
      <c r="M35" s="45"/>
      <c r="N35" s="47"/>
      <c r="O35" s="48"/>
      <c r="P35" s="48"/>
      <c r="Q35" s="49"/>
      <c r="R35" s="50"/>
      <c r="S35" s="50"/>
      <c r="T35" s="77"/>
      <c r="U35" s="77"/>
      <c r="V35" s="53"/>
      <c r="W35" s="53"/>
    </row>
    <row r="36" spans="1:23" ht="12.75" x14ac:dyDescent="0.2">
      <c r="A36" s="28"/>
      <c r="B36" s="29"/>
      <c r="C36" s="42"/>
      <c r="D36" s="43"/>
      <c r="E36" s="43"/>
      <c r="F36" s="43"/>
      <c r="G36" s="44"/>
      <c r="H36" s="45"/>
      <c r="I36" s="45"/>
      <c r="J36" s="46"/>
      <c r="K36" s="45"/>
      <c r="L36" s="45"/>
      <c r="M36" s="45"/>
      <c r="N36" s="47"/>
      <c r="O36" s="48"/>
      <c r="P36" s="48"/>
      <c r="Q36" s="49"/>
      <c r="R36" s="50"/>
      <c r="S36" s="50"/>
      <c r="T36" s="77"/>
      <c r="U36" s="77"/>
      <c r="V36" s="53"/>
      <c r="W36" s="53"/>
    </row>
    <row r="37" spans="1:23" ht="12.75" x14ac:dyDescent="0.2">
      <c r="A37" s="28"/>
      <c r="B37" s="29"/>
      <c r="C37" s="54"/>
      <c r="D37" s="55"/>
      <c r="E37" s="55"/>
      <c r="F37" s="55"/>
      <c r="G37" s="56"/>
      <c r="H37" s="57"/>
      <c r="I37" s="57"/>
      <c r="J37" s="58"/>
      <c r="K37" s="57"/>
      <c r="L37" s="57"/>
      <c r="M37" s="57"/>
      <c r="N37" s="59"/>
      <c r="O37" s="60"/>
      <c r="P37" s="60"/>
      <c r="Q37" s="61"/>
      <c r="R37" s="62"/>
      <c r="S37" s="62"/>
      <c r="T37" s="78"/>
      <c r="U37" s="78"/>
      <c r="V37" s="65"/>
      <c r="W37" s="65"/>
    </row>
  </sheetData>
  <mergeCells count="74">
    <mergeCell ref="T33:T37"/>
    <mergeCell ref="U33:U37"/>
    <mergeCell ref="H33:H37"/>
    <mergeCell ref="I33:I37"/>
    <mergeCell ref="J33:J37"/>
    <mergeCell ref="K33:K37"/>
    <mergeCell ref="L33:L37"/>
    <mergeCell ref="M33:M37"/>
    <mergeCell ref="B33:B37"/>
    <mergeCell ref="C33:C37"/>
    <mergeCell ref="D33:D37"/>
    <mergeCell ref="E33:E37"/>
    <mergeCell ref="F33:F37"/>
    <mergeCell ref="G33:G37"/>
    <mergeCell ref="K28:K32"/>
    <mergeCell ref="L28:L32"/>
    <mergeCell ref="M28:M32"/>
    <mergeCell ref="T28:T32"/>
    <mergeCell ref="U28:U32"/>
    <mergeCell ref="B28:B32"/>
    <mergeCell ref="C28:C32"/>
    <mergeCell ref="D28:D32"/>
    <mergeCell ref="E28:E32"/>
    <mergeCell ref="F28:F32"/>
    <mergeCell ref="G28:G32"/>
    <mergeCell ref="H28:H32"/>
    <mergeCell ref="I28:I32"/>
    <mergeCell ref="J28:J32"/>
    <mergeCell ref="J23:J27"/>
    <mergeCell ref="K23:K27"/>
    <mergeCell ref="L23:L27"/>
    <mergeCell ref="M23:M27"/>
    <mergeCell ref="T23:T27"/>
    <mergeCell ref="U23:U27"/>
    <mergeCell ref="U18:U22"/>
    <mergeCell ref="B23:B27"/>
    <mergeCell ref="C23:C27"/>
    <mergeCell ref="D23:D27"/>
    <mergeCell ref="E23:E27"/>
    <mergeCell ref="F23:F27"/>
    <mergeCell ref="G23:G27"/>
    <mergeCell ref="H23:H27"/>
    <mergeCell ref="I23:I27"/>
    <mergeCell ref="I18:I22"/>
    <mergeCell ref="J18:J22"/>
    <mergeCell ref="K18:K22"/>
    <mergeCell ref="L18:L22"/>
    <mergeCell ref="M18:M22"/>
    <mergeCell ref="T18:T22"/>
    <mergeCell ref="T13:T17"/>
    <mergeCell ref="U13:U17"/>
    <mergeCell ref="B18:B22"/>
    <mergeCell ref="C18:C22"/>
    <mergeCell ref="D18:D22"/>
    <mergeCell ref="E18:E22"/>
    <mergeCell ref="F18:F22"/>
    <mergeCell ref="G18:G22"/>
    <mergeCell ref="H18:H22"/>
    <mergeCell ref="H13:H17"/>
    <mergeCell ref="I13:I17"/>
    <mergeCell ref="J13:J17"/>
    <mergeCell ref="K13:K17"/>
    <mergeCell ref="L13:L17"/>
    <mergeCell ref="M13:M17"/>
    <mergeCell ref="C7:F7"/>
    <mergeCell ref="C8:F8"/>
    <mergeCell ref="C10:F11"/>
    <mergeCell ref="G10:V11"/>
    <mergeCell ref="B13:B17"/>
    <mergeCell ref="C13:C17"/>
    <mergeCell ref="D13:D17"/>
    <mergeCell ref="E13:E17"/>
    <mergeCell ref="F13:F17"/>
    <mergeCell ref="G13:G17"/>
  </mergeCells>
  <dataValidations count="12">
    <dataValidation type="list" allowBlank="1" showInputMessage="1" showErrorMessage="1" errorTitle="SELECCIONAR" error="SELECCIONAR DEL LISTADO" sqref="M28:M32">
      <formula1>INDIRECT($G$34)</formula1>
    </dataValidation>
    <dataValidation type="list" allowBlank="1" showInputMessage="1" showErrorMessage="1" errorTitle="SELECCIONAR" error="SELECCIONAR DEL LISTADO" sqref="M23:M27">
      <formula1>INDIRECT($G$24)</formula1>
    </dataValidation>
    <dataValidation type="list" allowBlank="1" showInputMessage="1" showErrorMessage="1" errorTitle="SELECCIONAR" error="SELECCIONAR DEL LISTADO" sqref="M18:M22">
      <formula1>INDIRECT($G$19)</formula1>
    </dataValidation>
    <dataValidation type="custom" showInputMessage="1" showErrorMessage="1" errorTitle="CALCULO AUTOMATICO" error="SUMATORIA DE LOS PRESUPUESTO DE LAS INICIATIVAS DESGLOSADAS" sqref="H7">
      <formula1>SUM(T13:T87)</formula1>
    </dataValidation>
    <dataValidation type="custom" showInputMessage="1" showErrorMessage="1" errorTitle="CALCULO AUTOMATICO" error="CALCULO AUTOMATICO" sqref="S13 S18 S23 S28 S33">
      <formula1>R13*Q13</formula1>
    </dataValidation>
    <dataValidation type="custom" allowBlank="1" showInputMessage="1" showErrorMessage="1" errorTitle="CALCULO AUTOMATICO" error="CALCULO AUTOMATICO" sqref="T13:U37">
      <formula1>SUM(S13:S17)</formula1>
    </dataValidation>
    <dataValidation allowBlank="1" showInputMessage="1" showErrorMessage="1" promptTitle="CODIGO DE LA INICIATIVA" prompt="Iniciativa.Direccion/Departamento.Siglas referenciadas al nombre de la iniciativa_x000a__x000a_Ej: Iniciativa: Monitoreo de extranjeros en la inclusion a la SS._x000a_Codigo:  I.DAE.MESS_x000a__x000a_Este codigo es interno de la TSS, para poder asociar a los presupuestos. " sqref="F13:F37"/>
    <dataValidation allowBlank="1" showInputMessage="1" showErrorMessage="1" promptTitle="META" prompt="Describir en cantidad o porcentaje_x000a_Ej.: 100 capacitaciones ; 80% de los empleadores registrados con pago al dia" sqref="J13:J37"/>
    <dataValidation allowBlank="1" showInputMessage="1" showErrorMessage="1" promptTitle="DESCRIPCION" prompt="Detallar y definir la iniciativa, alcance de la misma, e impacto" sqref="I13:I37"/>
    <dataValidation allowBlank="1" showInputMessage="1" showErrorMessage="1" promptTitle="NOMBRE DE LA INICIATIVA" prompt="Colocar el nombre de la iniciativa" sqref="H13:H37"/>
    <dataValidation type="list" allowBlank="1" showInputMessage="1" showErrorMessage="1" errorTitle="SELECCIONAR" error="SELECCIONAR DEL LISTADO" sqref="M13:M17">
      <formula1>INDIRECT($G$14)</formula1>
    </dataValidation>
    <dataValidation type="list" allowBlank="1" showInputMessage="1" showErrorMessage="1" errorTitle="SELECCIONAR DEL LISTADO" error="SELECCIONAR DEL LISTADO" promptTitle="SELECCIONAR DEL LISTADO" sqref="G13:G37">
      <formula1>AREAS</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1">
        <x14:dataValidation type="custom" showInputMessage="1" showErrorMessage="1" errorTitle="SELECCIONAR EN GENERAL " error="SELECCIONAR EN GENERAL ">
          <x14:formula1>
            <xm:f>[10]GENERAL!#REF!</xm:f>
          </x14:formula1>
          <xm:sqref>C7:F8</xm:sqref>
        </x14:dataValidation>
        <x14:dataValidation type="list" allowBlank="1" showInputMessage="1" showErrorMessage="1" errorTitle="SELECCIONAR DEL LISTADO" error="SELECCIONAR DEL LISTADO">
          <x14:formula1>
            <xm:f>'[10]TABLAS DE ALIMENTACION'!#REF!</xm:f>
          </x14:formula1>
          <xm:sqref>C28:C37</xm:sqref>
        </x14:dataValidation>
        <x14:dataValidation type="list" allowBlank="1" showInputMessage="1" showErrorMessage="1" errorTitle="SELECCIONAR" error="SELECCIONAR DEL LISTADO">
          <x14:formula1>
            <xm:f>'[10]TABLAS DE ALIMENTACION'!#REF!</xm:f>
          </x14:formula1>
          <xm:sqref>M33:M37</xm:sqref>
        </x14:dataValidation>
        <x14:dataValidation type="list" allowBlank="1" showInputMessage="1" showErrorMessage="1">
          <x14:formula1>
            <xm:f>'[10]TABLAS DE ALIMENTACION'!#REF!</xm:f>
          </x14:formula1>
          <xm:sqref>Q13:Q37 L13:L37</xm:sqref>
        </x14:dataValidation>
        <x14:dataValidation type="list" allowBlank="1" showInputMessage="1" showErrorMessage="1">
          <x14:formula1>
            <xm:f>'[10]TABLAS DE ALIMENTACION'!#REF!</xm:f>
          </x14:formula1>
          <xm:sqref>P13:P37</xm:sqref>
        </x14:dataValidation>
        <x14:dataValidation type="list" allowBlank="1" showInputMessage="1" showErrorMessage="1">
          <x14:formula1>
            <xm:f>'[10]TABLAS DE ALIMENTACION'!#REF!</xm:f>
          </x14:formula1>
          <xm:sqref>O13:O37</xm:sqref>
        </x14:dataValidation>
        <x14:dataValidation type="list" allowBlank="1" showInputMessage="1" showErrorMessage="1" errorTitle="SELECCIONAR DEL LISTADO" error="SELECCIONAR DEL LISTADO">
          <x14:formula1>
            <xm:f>'[10]TABLAS DE ALIMENTACION'!#REF!</xm:f>
          </x14:formula1>
          <xm:sqref>E13:E37</xm:sqref>
        </x14:dataValidation>
        <x14:dataValidation type="list" allowBlank="1" showInputMessage="1" showErrorMessage="1" errorTitle="SELECCIONAR DEL LISTADO" error="SELECCIONAR DEL LISTADO">
          <x14:formula1>
            <xm:f>'[10]TABLAS DE ALIMENTACION'!#REF!</xm:f>
          </x14:formula1>
          <xm:sqref>D13:D37</xm:sqref>
        </x14:dataValidation>
        <x14:dataValidation type="list" allowBlank="1" showInputMessage="1" showErrorMessage="1" errorTitle="SELECCIONAR DEL LISTADO" error="SELECCIONAR DEL LISTADO">
          <x14:formula1>
            <xm:f>'[10]TABLAS DE ALIMENTACION'!#REF!</xm:f>
          </x14:formula1>
          <xm:sqref>C13:C27</xm:sqref>
        </x14:dataValidation>
        <x14:dataValidation type="list" allowBlank="1" showInputMessage="1" showErrorMessage="1">
          <x14:formula1>
            <xm:f>'[10]TABLAS DE ALIMENTACION'!#REF!</xm:f>
          </x14:formula1>
          <xm:sqref>V13:W37</xm:sqref>
        </x14:dataValidation>
        <x14:dataValidation type="list" allowBlank="1" showInputMessage="1" showErrorMessage="1">
          <x14:formula1>
            <xm:f>'[10]TABLAS DE ALIMENTACION'!#REF!</xm:f>
          </x14:formula1>
          <xm:sqref>N13:N37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Sheet23</vt:lpstr>
      <vt:lpstr>Planificación y Desarrollo</vt:lpstr>
      <vt:lpstr> ADMINISTRATIVO</vt:lpstr>
      <vt:lpstr>DTIC</vt:lpstr>
      <vt:lpstr>Supervisión y Auditoría</vt:lpstr>
      <vt:lpstr>Asistencia al Empleador </vt:lpstr>
      <vt:lpstr>RRHH</vt:lpstr>
      <vt:lpstr>Fiscalización Interna</vt:lpstr>
      <vt:lpstr>Finanzas</vt:lpstr>
      <vt:lpstr>Jurídica</vt:lpstr>
      <vt:lpstr> OAI</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Gomez</dc:creator>
  <cp:lastModifiedBy>Jennifer Gomez</cp:lastModifiedBy>
  <dcterms:created xsi:type="dcterms:W3CDTF">2018-08-15T14:31:00Z</dcterms:created>
  <dcterms:modified xsi:type="dcterms:W3CDTF">2018-08-15T16:45:16Z</dcterms:modified>
</cp:coreProperties>
</file>