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REMITIDOS EN JUNIO 2024\"/>
    </mc:Choice>
  </mc:AlternateContent>
  <xr:revisionPtr revIDLastSave="0" documentId="13_ncr:1_{211B2EBA-FE3C-42FE-9C93-BCD7FD6E091C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state="hidden" r:id="rId4"/>
    <sheet name="Sheet3" sheetId="4" state="hidden" r:id="rId5"/>
    <sheet name="Sheet1" sheetId="2" state="hidden" r:id="rId6"/>
  </sheets>
  <externalReferences>
    <externalReference r:id="rId7"/>
  </externalReferences>
  <definedNames>
    <definedName name="_xlnm.Print_Area" localSheetId="2">Gastos!$D$2:$F$86</definedName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5" l="1"/>
  <c r="H26" i="5" l="1"/>
  <c r="H16" i="5"/>
  <c r="H64" i="5"/>
  <c r="H62" i="5"/>
  <c r="H39" i="5"/>
  <c r="H36" i="5"/>
  <c r="C14" i="6"/>
  <c r="C16" i="6" s="1"/>
  <c r="C13" i="6"/>
  <c r="C12" i="6"/>
  <c r="C11" i="6"/>
  <c r="F9" i="6"/>
  <c r="C9" i="6"/>
  <c r="H87" i="5" l="1"/>
  <c r="F84" i="5"/>
  <c r="E84" i="5"/>
  <c r="G54" i="3"/>
  <c r="G38" i="3"/>
  <c r="G28" i="3"/>
  <c r="G18" i="3"/>
  <c r="G13" i="3"/>
  <c r="H38" i="3"/>
  <c r="H88" i="5" l="1"/>
  <c r="G64" i="3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<sst xmlns="http://schemas.openxmlformats.org/spreadsheetml/2006/main" count="290" uniqueCount="115">
  <si>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</si>
  <si>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</si>
  <si>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</si>
  <si>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</si>
  <si>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</si>
  <si>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</si>
  <si>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</si>
  <si>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</si>
  <si>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</si>
  <si>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</si>
  <si>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</si>
  <si>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</si>
  <si>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</si>
  <si>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</si>
  <si>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</si>
  <si>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</si>
  <si>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</si>
  <si>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</si>
  <si>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</si>
  <si>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</si>
  <si>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</si>
  <si>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</si>
  <si>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</si>
  <si>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</si>
  <si>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</si>
  <si>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</si>
  <si>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</si>
  <si>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</si>
  <si>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</si>
  <si>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</si>
  <si>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</si>
  <si>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</si>
  <si>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</si>
  <si>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</si>
  <si>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</si>
  <si>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</si>
  <si>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</si>
  <si>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</si>
  <si>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</si>
  <si>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</si>
  <si>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</si>
  <si>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</si>
  <si>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</si>
  <si>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</si>
  <si>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</si>
  <si>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</si>
  <si>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</si>
  <si>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</si>
  <si>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</si>
  <si>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</si>
  <si>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</si>
  <si>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</si>
  <si>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</si>
  <si>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</si>
  <si>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</si>
  <si>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</si>
  <si>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</si>
  <si>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</si>
  <si>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</si>
  <si>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</si>
  <si>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</si>
  <si>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</si>
  <si>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</si>
  <si>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</si>
  <si>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</si>
  <si>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</si>
  <si>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</si>
  <si>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</si>
  <si>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</si>
  <si>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</si>
  <si>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</si>
  <si>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</si>
  <si>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</si>
  <si>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</si>
  <si>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</si>
  <si>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</si>
  <si>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</si>
  <si>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</si>
  <si>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</si>
  <si>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</si>
  <si>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</si>
  <si>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</si>
  <si>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</si>
  <si>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</si>
  <si>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</si>
  <si>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</si>
  <si>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</si>
  <si>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</si>
  <si>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</si>
  <si>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</si>
  <si>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</si>
  <si>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</si>
  <si>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</si>
  <si>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</si>
  <si>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</si>
  <si>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</si>
  <si>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</si>
  <si>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</si>
  <si>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</si>
  <si>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</si>
  <si>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</si>
  <si>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</si>
  <si>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</si>
  <si>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</si>
  <si>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</si>
  <si>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</si>
  <si>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Presupuesto Asignado Año 2024</t>
  </si>
  <si>
    <t>Impuesto Seguridad Social Ley 13-20</t>
  </si>
  <si>
    <t>Monto estimado a recibir de Recaudacion Banco TSS</t>
  </si>
  <si>
    <t>Monto estimado a recibir de UNIPAGO</t>
  </si>
  <si>
    <t>Monto estimado a recibir de INFOTEP</t>
  </si>
  <si>
    <t>Total Presupuesto operativo ajustado 2024</t>
  </si>
  <si>
    <t>Transferencias Corrientes Gobierno Para Regimen Subsidiado</t>
  </si>
  <si>
    <t>Total Presupuesto  ajustado 2024</t>
  </si>
  <si>
    <t>Balance Inicial Comprometidos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</si>
</sst>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0" xfId="0" applyFont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5" fillId="3" borderId="14" xfId="0" applyFont="1" applyFill="1" applyBorder="1" applyAlignment="1">
      <alignment vertical="center" wrapText="1"/>
    </xf>
    <xf numFmtId="43" fontId="31" fillId="0" borderId="0" xfId="1" applyFont="1" applyAlignment="1">
      <alignment horizontal="right"/>
    </xf>
    <xf numFmtId="0" fontId="32" fillId="0" borderId="14" xfId="0" applyFont="1" applyBorder="1"/>
    <xf numFmtId="43" fontId="25" fillId="3" borderId="14" xfId="1" applyFont="1" applyFill="1" applyBorder="1" applyAlignment="1">
      <alignment vertical="center" wrapText="1"/>
    </xf>
    <xf numFmtId="0" fontId="32" fillId="0" borderId="15" xfId="0" applyFont="1" applyBorder="1"/>
    <xf numFmtId="43" fontId="25" fillId="3" borderId="15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3" fillId="0" borderId="0" xfId="1" applyFont="1"/>
    <xf numFmtId="0" fontId="34" fillId="0" borderId="0" xfId="0" applyFont="1" applyAlignment="1">
      <alignment horizontal="right"/>
    </xf>
    <xf numFmtId="43" fontId="35" fillId="0" borderId="8" xfId="0" applyNumberFormat="1" applyFont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7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7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6" xfId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 readingOrder="1"/>
    </xf>
    <xf numFmtId="0" fontId="36" fillId="0" borderId="0" xfId="0" applyFont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1812925</xdr:colOff>
      <xdr:row>0</xdr:row>
      <xdr:rowOff>0</xdr:rowOff>
    </xdr:from>
    <xdr:to>
      <xdr:col>5</xdr:col>
      <xdr:colOff>1498600</xdr:colOff>
      <xdr:row>6</xdr:row>
      <xdr:rowOff>146685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798050" y="0"/>
          <a:ext cx="1685925" cy="14484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REMITIDOS%20EN%20JUNIO%202024\Presupuesto%20aprobado%20ejecucion%20%20junio%20%202024.xlsx" TargetMode="External"/><Relationship Id="rId1" Type="http://schemas.openxmlformats.org/officeDocument/2006/relationships/externalLinkPath" Target="Presupuesto%20aprobado%20ejecucion%20%20junio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CON MOD."/>
    </sheetNames>
    <sheetDataSet>
      <sheetData sheetId="0">
        <row r="82">
          <cell r="C82">
            <v>21737415441.280006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79"/>
      <c r="D3" s="80"/>
      <c r="E3" s="80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81" t="s">
        <v>0</v>
      </c>
      <c r="D4" s="82"/>
      <c r="E4" s="8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83" t="s">
        <v>102</v>
      </c>
      <c r="D5" s="84"/>
      <c r="E5" s="84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85" t="s">
        <v>1</v>
      </c>
      <c r="D6" s="86"/>
      <c r="E6" s="86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85" t="s">
        <v>2</v>
      </c>
      <c r="D7" s="86"/>
      <c r="E7" s="86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88" t="s">
        <v>3</v>
      </c>
      <c r="D9" s="89" t="s">
        <v>4</v>
      </c>
      <c r="E9" s="89" t="s">
        <v>5</v>
      </c>
      <c r="F9" s="6"/>
    </row>
    <row r="10" spans="2:16" ht="23.25" customHeight="1" x14ac:dyDescent="0.25">
      <c r="C10" s="88"/>
      <c r="D10" s="90"/>
      <c r="E10" s="90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87" t="s">
        <v>84</v>
      </c>
      <c r="D95" s="87"/>
      <c r="E95" s="18"/>
      <c r="F95" s="18"/>
      <c r="G95" s="19"/>
      <c r="H95" s="19"/>
      <c r="I95" s="19"/>
      <c r="J95" s="19"/>
    </row>
    <row r="96" spans="1:10" ht="15.75" x14ac:dyDescent="0.25">
      <c r="C96" s="87" t="s">
        <v>85</v>
      </c>
      <c r="D96" s="87"/>
      <c r="E96" s="18"/>
      <c r="F96" s="18"/>
      <c r="G96" s="19"/>
      <c r="H96" s="19"/>
      <c r="I96" s="19"/>
      <c r="J96" s="19"/>
    </row>
  </sheetData>
  <mergeCells count="10">
    <mergeCell ref="C95:D95"/>
    <mergeCell ref="C96:D96"/>
    <mergeCell ref="C9:C10"/>
    <mergeCell ref="D9:D10"/>
    <mergeCell ref="E9:E10"/>
    <mergeCell ref="C3:E3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79"/>
      <c r="D3" s="80"/>
      <c r="E3" s="80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81" t="s">
        <v>0</v>
      </c>
      <c r="D4" s="82"/>
      <c r="E4" s="82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83" t="s">
        <v>104</v>
      </c>
      <c r="D5" s="84"/>
      <c r="E5" s="84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85" t="s">
        <v>1</v>
      </c>
      <c r="D6" s="86"/>
      <c r="E6" s="86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85" t="s">
        <v>2</v>
      </c>
      <c r="D7" s="86"/>
      <c r="E7" s="86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88" t="s">
        <v>3</v>
      </c>
      <c r="D9" s="91" t="s">
        <v>4</v>
      </c>
      <c r="E9" s="91" t="s">
        <v>5</v>
      </c>
      <c r="F9" s="6"/>
    </row>
    <row r="10" spans="2:16" ht="23.25" customHeight="1" x14ac:dyDescent="0.25">
      <c r="C10" s="88"/>
      <c r="D10" s="92"/>
      <c r="E10" s="92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87" t="s">
        <v>84</v>
      </c>
      <c r="D95" s="87"/>
      <c r="E95" s="38"/>
      <c r="F95" s="18"/>
      <c r="G95" s="19"/>
      <c r="H95" s="19"/>
      <c r="I95" s="19"/>
      <c r="J95" s="19"/>
    </row>
    <row r="96" spans="1:10" ht="15.75" x14ac:dyDescent="0.25">
      <c r="C96" s="87" t="s">
        <v>85</v>
      </c>
      <c r="D96" s="87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D2:H89"/>
  <sheetViews>
    <sheetView tabSelected="1" zoomScaleNormal="100" workbookViewId="0">
      <selection activeCell="O12" sqref="O12"/>
    </sheetView>
  </sheetViews>
  <sheetFormatPr defaultRowHeight="15" x14ac:dyDescent="0.25"/>
  <cols>
    <col min="4" max="4" width="92.5703125" customWidth="1"/>
    <col min="5" max="5" width="30" customWidth="1"/>
    <col min="6" max="6" width="29.5703125" customWidth="1"/>
    <col min="8" max="8" width="21.5703125" hidden="1" customWidth="1"/>
  </cols>
  <sheetData>
    <row r="2" spans="4:8" ht="23.25" x14ac:dyDescent="0.25">
      <c r="D2" s="99" t="s">
        <v>0</v>
      </c>
      <c r="E2" s="100"/>
      <c r="F2" s="100"/>
    </row>
    <row r="3" spans="4:8" ht="15.75" x14ac:dyDescent="0.25">
      <c r="D3" s="83" t="s">
        <v>104</v>
      </c>
      <c r="E3" s="84"/>
      <c r="F3" s="84"/>
    </row>
    <row r="4" spans="4:8" ht="15.75" x14ac:dyDescent="0.25">
      <c r="D4" s="85" t="s">
        <v>1</v>
      </c>
      <c r="E4" s="86"/>
      <c r="F4" s="86"/>
    </row>
    <row r="5" spans="4:8" ht="15.75" x14ac:dyDescent="0.25">
      <c r="D5" s="85" t="s">
        <v>2</v>
      </c>
      <c r="E5" s="86"/>
      <c r="F5" s="86"/>
    </row>
    <row r="6" spans="4:8" x14ac:dyDescent="0.25">
      <c r="E6" s="35"/>
      <c r="F6" s="35"/>
    </row>
    <row r="8" spans="4:8" ht="15" customHeight="1" x14ac:dyDescent="0.25">
      <c r="D8" s="93" t="s">
        <v>3</v>
      </c>
      <c r="E8" s="95" t="s">
        <v>4</v>
      </c>
      <c r="F8" s="97" t="s">
        <v>105</v>
      </c>
    </row>
    <row r="9" spans="4:8" x14ac:dyDescent="0.25">
      <c r="D9" s="94"/>
      <c r="E9" s="96"/>
      <c r="F9" s="98"/>
    </row>
    <row r="10" spans="4:8" ht="15.75" x14ac:dyDescent="0.25">
      <c r="D10" s="49" t="s">
        <v>6</v>
      </c>
      <c r="E10" s="50"/>
      <c r="F10" s="50"/>
    </row>
    <row r="11" spans="4:8" ht="15.75" x14ac:dyDescent="0.25">
      <c r="D11" s="51" t="s">
        <v>7</v>
      </c>
      <c r="E11" s="50"/>
      <c r="F11" s="50"/>
    </row>
    <row r="12" spans="4:8" ht="17.25" x14ac:dyDescent="0.3">
      <c r="D12" s="52" t="s">
        <v>8</v>
      </c>
      <c r="E12" s="53">
        <v>467401001</v>
      </c>
      <c r="F12" s="53">
        <v>467401001</v>
      </c>
    </row>
    <row r="13" spans="4:8" ht="17.25" x14ac:dyDescent="0.3">
      <c r="D13" s="52" t="s">
        <v>9</v>
      </c>
      <c r="E13" s="53">
        <v>67960888</v>
      </c>
      <c r="F13" s="53">
        <v>98960889</v>
      </c>
    </row>
    <row r="14" spans="4:8" ht="17.25" hidden="1" x14ac:dyDescent="0.3">
      <c r="D14" s="52" t="s">
        <v>10</v>
      </c>
      <c r="E14" s="53"/>
      <c r="F14" s="53"/>
    </row>
    <row r="15" spans="4:8" ht="17.25" hidden="1" x14ac:dyDescent="0.3">
      <c r="D15" s="52" t="s">
        <v>11</v>
      </c>
      <c r="E15" s="53"/>
      <c r="F15" s="53"/>
    </row>
    <row r="16" spans="4:8" ht="17.25" x14ac:dyDescent="0.3">
      <c r="D16" s="52" t="s">
        <v>12</v>
      </c>
      <c r="E16" s="53">
        <v>62771228</v>
      </c>
      <c r="F16" s="53">
        <v>62771228</v>
      </c>
      <c r="H16" s="17">
        <f>SUM(F12:F16)</f>
        <v>629133118</v>
      </c>
    </row>
    <row r="17" spans="4:8" ht="17.25" x14ac:dyDescent="0.3">
      <c r="D17" s="51" t="s">
        <v>13</v>
      </c>
      <c r="E17" s="53"/>
      <c r="F17" s="53"/>
    </row>
    <row r="18" spans="4:8" ht="17.25" x14ac:dyDescent="0.3">
      <c r="D18" s="52" t="s">
        <v>14</v>
      </c>
      <c r="E18" s="53">
        <v>66204849</v>
      </c>
      <c r="F18" s="53">
        <v>53103088</v>
      </c>
    </row>
    <row r="19" spans="4:8" ht="17.25" x14ac:dyDescent="0.3">
      <c r="D19" s="52" t="s">
        <v>15</v>
      </c>
      <c r="E19" s="53">
        <v>1268800</v>
      </c>
      <c r="F19" s="53">
        <v>3322771.45</v>
      </c>
    </row>
    <row r="20" spans="4:8" ht="17.25" x14ac:dyDescent="0.3">
      <c r="D20" s="52" t="s">
        <v>16</v>
      </c>
      <c r="E20" s="53">
        <v>1230000</v>
      </c>
      <c r="F20" s="53">
        <v>1441081</v>
      </c>
    </row>
    <row r="21" spans="4:8" ht="17.25" x14ac:dyDescent="0.3">
      <c r="D21" s="52" t="s">
        <v>17</v>
      </c>
      <c r="E21" s="53">
        <v>1505000</v>
      </c>
      <c r="F21" s="53">
        <v>2918000</v>
      </c>
    </row>
    <row r="22" spans="4:8" ht="17.25" x14ac:dyDescent="0.3">
      <c r="D22" s="52" t="s">
        <v>18</v>
      </c>
      <c r="E22" s="53">
        <v>75897847</v>
      </c>
      <c r="F22" s="53">
        <v>207772832.00999999</v>
      </c>
    </row>
    <row r="23" spans="4:8" ht="17.25" x14ac:dyDescent="0.3">
      <c r="D23" s="52" t="s">
        <v>19</v>
      </c>
      <c r="E23" s="53">
        <v>10462534</v>
      </c>
      <c r="F23" s="53">
        <v>11881251.92</v>
      </c>
    </row>
    <row r="24" spans="4:8" ht="37.5" customHeight="1" x14ac:dyDescent="0.3">
      <c r="D24" s="58" t="s">
        <v>20</v>
      </c>
      <c r="E24" s="53">
        <v>10457491</v>
      </c>
      <c r="F24" s="53">
        <v>13649671.02</v>
      </c>
    </row>
    <row r="25" spans="4:8" ht="17.25" x14ac:dyDescent="0.3">
      <c r="D25" s="52" t="s">
        <v>21</v>
      </c>
      <c r="E25" s="53">
        <v>33442882</v>
      </c>
      <c r="F25" s="53">
        <v>43044340.420000002</v>
      </c>
    </row>
    <row r="26" spans="4:8" ht="17.25" x14ac:dyDescent="0.3">
      <c r="D26" s="52" t="s">
        <v>22</v>
      </c>
      <c r="E26" s="53">
        <v>11016000</v>
      </c>
      <c r="F26" s="53">
        <v>30620579.870000001</v>
      </c>
      <c r="H26" s="17">
        <f>SUM(F18:F26)</f>
        <v>367753615.69</v>
      </c>
    </row>
    <row r="27" spans="4:8" ht="17.25" x14ac:dyDescent="0.3">
      <c r="D27" s="51" t="s">
        <v>23</v>
      </c>
      <c r="E27" s="53"/>
      <c r="F27" s="53"/>
    </row>
    <row r="28" spans="4:8" ht="17.25" x14ac:dyDescent="0.3">
      <c r="D28" s="52" t="s">
        <v>24</v>
      </c>
      <c r="E28" s="53">
        <v>500000</v>
      </c>
      <c r="F28" s="53">
        <v>1250042.3899999999</v>
      </c>
    </row>
    <row r="29" spans="4:8" ht="17.25" x14ac:dyDescent="0.3">
      <c r="D29" s="52" t="s">
        <v>25</v>
      </c>
      <c r="E29" s="53">
        <v>22500</v>
      </c>
      <c r="F29" s="53">
        <v>986736.2</v>
      </c>
    </row>
    <row r="30" spans="4:8" ht="17.25" x14ac:dyDescent="0.3">
      <c r="D30" s="52" t="s">
        <v>26</v>
      </c>
      <c r="E30" s="53">
        <v>2119890</v>
      </c>
      <c r="F30" s="53">
        <v>2335096.41</v>
      </c>
    </row>
    <row r="31" spans="4:8" ht="17.25" x14ac:dyDescent="0.3">
      <c r="D31" s="52" t="s">
        <v>27</v>
      </c>
      <c r="E31" s="53">
        <v>300000</v>
      </c>
      <c r="F31" s="53">
        <v>300000</v>
      </c>
    </row>
    <row r="32" spans="4:8" ht="17.25" x14ac:dyDescent="0.3">
      <c r="D32" s="52" t="s">
        <v>28</v>
      </c>
      <c r="E32" s="53">
        <v>112000</v>
      </c>
      <c r="F32" s="53">
        <v>117000</v>
      </c>
    </row>
    <row r="33" spans="4:8" ht="17.25" x14ac:dyDescent="0.3">
      <c r="D33" s="52" t="s">
        <v>29</v>
      </c>
      <c r="E33" s="53">
        <v>163000</v>
      </c>
      <c r="F33" s="53">
        <v>369000</v>
      </c>
    </row>
    <row r="34" spans="4:8" ht="17.25" x14ac:dyDescent="0.3">
      <c r="D34" s="52" t="s">
        <v>30</v>
      </c>
      <c r="E34" s="53">
        <v>5538300</v>
      </c>
      <c r="F34" s="53">
        <v>6585132.29</v>
      </c>
    </row>
    <row r="35" spans="4:8" ht="39.75" hidden="1" customHeight="1" x14ac:dyDescent="0.3">
      <c r="D35" s="54" t="s">
        <v>31</v>
      </c>
      <c r="E35" s="53"/>
      <c r="F35" s="53"/>
    </row>
    <row r="36" spans="4:8" ht="17.25" x14ac:dyDescent="0.3">
      <c r="D36" s="52" t="s">
        <v>32</v>
      </c>
      <c r="E36" s="53">
        <v>1650390</v>
      </c>
      <c r="F36" s="53">
        <v>17237186.899999999</v>
      </c>
      <c r="H36" s="17">
        <f>SUM(F28:F36)</f>
        <v>29180194.189999998</v>
      </c>
    </row>
    <row r="37" spans="4:8" ht="17.25" x14ac:dyDescent="0.3">
      <c r="D37" s="51" t="s">
        <v>33</v>
      </c>
      <c r="E37" s="53"/>
      <c r="F37" s="53"/>
    </row>
    <row r="38" spans="4:8" ht="17.25" x14ac:dyDescent="0.3">
      <c r="D38" s="52" t="s">
        <v>34</v>
      </c>
      <c r="E38" s="53">
        <v>12000</v>
      </c>
      <c r="F38" s="53">
        <v>12000</v>
      </c>
    </row>
    <row r="39" spans="4:8" ht="17.25" x14ac:dyDescent="0.3">
      <c r="D39" s="52" t="s">
        <v>35</v>
      </c>
      <c r="E39" s="53">
        <v>20579960819</v>
      </c>
      <c r="F39" s="53">
        <v>20580460819</v>
      </c>
      <c r="H39" s="17">
        <f>SUM(F38:F39)</f>
        <v>20580472819</v>
      </c>
    </row>
    <row r="40" spans="4:8" ht="17.25" hidden="1" x14ac:dyDescent="0.3">
      <c r="D40" s="52" t="s">
        <v>36</v>
      </c>
      <c r="E40" s="53"/>
      <c r="F40" s="53"/>
    </row>
    <row r="41" spans="4:8" ht="17.25" hidden="1" x14ac:dyDescent="0.3">
      <c r="D41" s="52" t="s">
        <v>37</v>
      </c>
      <c r="E41" s="53"/>
      <c r="F41" s="53"/>
    </row>
    <row r="42" spans="4:8" ht="17.25" hidden="1" x14ac:dyDescent="0.3">
      <c r="D42" s="52" t="s">
        <v>38</v>
      </c>
      <c r="E42" s="53"/>
      <c r="F42" s="53"/>
    </row>
    <row r="43" spans="4:8" ht="17.25" hidden="1" x14ac:dyDescent="0.3">
      <c r="D43" s="52" t="s">
        <v>39</v>
      </c>
      <c r="E43" s="53"/>
      <c r="F43" s="53"/>
    </row>
    <row r="44" spans="4:8" ht="17.25" hidden="1" x14ac:dyDescent="0.3">
      <c r="D44" s="52" t="s">
        <v>40</v>
      </c>
      <c r="E44" s="53"/>
      <c r="F44" s="53">
        <v>1260000</v>
      </c>
    </row>
    <row r="45" spans="4:8" ht="17.25" hidden="1" x14ac:dyDescent="0.3">
      <c r="D45" s="52" t="s">
        <v>41</v>
      </c>
      <c r="E45" s="53"/>
      <c r="F45" s="53"/>
    </row>
    <row r="46" spans="4:8" ht="17.25" hidden="1" x14ac:dyDescent="0.3">
      <c r="D46" s="51" t="s">
        <v>42</v>
      </c>
      <c r="E46" s="53"/>
      <c r="F46" s="53"/>
    </row>
    <row r="47" spans="4:8" ht="17.25" hidden="1" x14ac:dyDescent="0.3">
      <c r="D47" s="52" t="s">
        <v>43</v>
      </c>
      <c r="E47" s="53"/>
      <c r="F47" s="53"/>
    </row>
    <row r="48" spans="4:8" ht="17.25" hidden="1" x14ac:dyDescent="0.3">
      <c r="D48" s="52" t="s">
        <v>44</v>
      </c>
      <c r="E48" s="53"/>
      <c r="F48" s="53"/>
    </row>
    <row r="49" spans="4:8" ht="17.25" hidden="1" x14ac:dyDescent="0.3">
      <c r="D49" s="52" t="s">
        <v>45</v>
      </c>
      <c r="E49" s="53"/>
      <c r="F49" s="53"/>
    </row>
    <row r="50" spans="4:8" ht="17.25" hidden="1" x14ac:dyDescent="0.3">
      <c r="D50" s="52" t="s">
        <v>46</v>
      </c>
      <c r="E50" s="53"/>
      <c r="F50" s="53"/>
    </row>
    <row r="51" spans="4:8" ht="17.25" hidden="1" x14ac:dyDescent="0.3">
      <c r="D51" s="52" t="s">
        <v>47</v>
      </c>
      <c r="E51" s="53"/>
      <c r="F51" s="53"/>
    </row>
    <row r="52" spans="4:8" ht="17.25" hidden="1" x14ac:dyDescent="0.3">
      <c r="D52" s="52" t="s">
        <v>48</v>
      </c>
      <c r="E52" s="53"/>
      <c r="F52" s="53"/>
    </row>
    <row r="53" spans="4:8" ht="17.25" x14ac:dyDescent="0.3">
      <c r="D53" s="51" t="s">
        <v>49</v>
      </c>
      <c r="E53" s="53"/>
      <c r="F53" s="53"/>
    </row>
    <row r="54" spans="4:8" ht="17.25" x14ac:dyDescent="0.3">
      <c r="D54" s="52" t="s">
        <v>50</v>
      </c>
      <c r="E54" s="53">
        <v>373400</v>
      </c>
      <c r="F54" s="53">
        <v>79266788.359999999</v>
      </c>
    </row>
    <row r="55" spans="4:8" ht="17.25" x14ac:dyDescent="0.3">
      <c r="D55" s="52" t="s">
        <v>51</v>
      </c>
      <c r="E55" s="53">
        <v>0</v>
      </c>
      <c r="F55" s="53">
        <v>608226.74</v>
      </c>
    </row>
    <row r="56" spans="4:8" ht="17.25" x14ac:dyDescent="0.3">
      <c r="D56" s="52" t="s">
        <v>52</v>
      </c>
      <c r="E56" s="53">
        <v>0</v>
      </c>
      <c r="F56" s="53">
        <v>65139.199999999997</v>
      </c>
    </row>
    <row r="57" spans="4:8" ht="17.25" x14ac:dyDescent="0.3">
      <c r="D57" s="52" t="s">
        <v>53</v>
      </c>
      <c r="E57" s="53">
        <v>0</v>
      </c>
      <c r="F57" s="53">
        <v>12000</v>
      </c>
    </row>
    <row r="58" spans="4:8" ht="17.25" x14ac:dyDescent="0.3">
      <c r="D58" s="52" t="s">
        <v>54</v>
      </c>
      <c r="E58" s="53">
        <v>30000</v>
      </c>
      <c r="F58" s="53">
        <v>12821190.109999999</v>
      </c>
    </row>
    <row r="59" spans="4:8" ht="17.25" hidden="1" x14ac:dyDescent="0.3">
      <c r="D59" s="52" t="s">
        <v>55</v>
      </c>
      <c r="E59" s="53"/>
      <c r="F59" s="53"/>
    </row>
    <row r="60" spans="4:8" ht="17.25" hidden="1" x14ac:dyDescent="0.3">
      <c r="D60" s="52" t="s">
        <v>56</v>
      </c>
      <c r="E60" s="53"/>
      <c r="F60" s="53"/>
    </row>
    <row r="61" spans="4:8" ht="17.25" x14ac:dyDescent="0.3">
      <c r="D61" s="52" t="s">
        <v>57</v>
      </c>
      <c r="E61" s="53">
        <v>0</v>
      </c>
      <c r="F61" s="53">
        <v>19702349.989999998</v>
      </c>
    </row>
    <row r="62" spans="4:8" ht="17.25" x14ac:dyDescent="0.3">
      <c r="D62" s="52" t="s">
        <v>58</v>
      </c>
      <c r="E62" s="53">
        <v>0</v>
      </c>
      <c r="F62" s="53">
        <v>0</v>
      </c>
      <c r="H62" s="17">
        <f>SUM(F54:F62)</f>
        <v>112475694.39999999</v>
      </c>
    </row>
    <row r="63" spans="4:8" ht="17.25" x14ac:dyDescent="0.3">
      <c r="D63" s="51" t="s">
        <v>59</v>
      </c>
      <c r="E63" s="53"/>
      <c r="F63" s="53"/>
    </row>
    <row r="64" spans="4:8" ht="17.25" x14ac:dyDescent="0.3">
      <c r="D64" s="52" t="s">
        <v>60</v>
      </c>
      <c r="E64" s="53">
        <v>0</v>
      </c>
      <c r="F64" s="53">
        <v>17140000</v>
      </c>
      <c r="H64" s="17">
        <f>+F64</f>
        <v>17140000</v>
      </c>
    </row>
    <row r="65" spans="4:6" ht="17.25" hidden="1" x14ac:dyDescent="0.3">
      <c r="D65" s="52" t="s">
        <v>61</v>
      </c>
      <c r="E65" s="53"/>
      <c r="F65" s="53"/>
    </row>
    <row r="66" spans="4:6" ht="17.25" hidden="1" x14ac:dyDescent="0.3">
      <c r="D66" s="52" t="s">
        <v>62</v>
      </c>
      <c r="E66" s="53"/>
      <c r="F66" s="53"/>
    </row>
    <row r="67" spans="4:6" ht="57" hidden="1" customHeight="1" x14ac:dyDescent="0.3">
      <c r="D67" s="54" t="s">
        <v>63</v>
      </c>
      <c r="E67" s="53"/>
      <c r="F67" s="53"/>
    </row>
    <row r="68" spans="4:6" ht="17.25" hidden="1" x14ac:dyDescent="0.3">
      <c r="D68" s="51" t="s">
        <v>64</v>
      </c>
      <c r="E68" s="53"/>
      <c r="F68" s="53"/>
    </row>
    <row r="69" spans="4:6" ht="17.25" hidden="1" x14ac:dyDescent="0.3">
      <c r="D69" s="52" t="s">
        <v>65</v>
      </c>
      <c r="E69" s="53"/>
      <c r="F69" s="53"/>
    </row>
    <row r="70" spans="4:6" ht="17.25" hidden="1" x14ac:dyDescent="0.3">
      <c r="D70" s="52" t="s">
        <v>66</v>
      </c>
      <c r="E70" s="53"/>
      <c r="F70" s="53"/>
    </row>
    <row r="71" spans="4:6" ht="17.25" hidden="1" x14ac:dyDescent="0.3">
      <c r="D71" s="51" t="s">
        <v>67</v>
      </c>
      <c r="E71" s="53"/>
      <c r="F71" s="53"/>
    </row>
    <row r="72" spans="4:6" ht="17.25" hidden="1" x14ac:dyDescent="0.3">
      <c r="D72" s="52" t="s">
        <v>68</v>
      </c>
      <c r="E72" s="53"/>
      <c r="F72" s="53"/>
    </row>
    <row r="73" spans="4:6" ht="17.25" hidden="1" x14ac:dyDescent="0.3">
      <c r="D73" s="52" t="s">
        <v>69</v>
      </c>
      <c r="E73" s="53"/>
      <c r="F73" s="53"/>
    </row>
    <row r="74" spans="4:6" ht="17.25" hidden="1" x14ac:dyDescent="0.3">
      <c r="D74" s="52" t="s">
        <v>70</v>
      </c>
      <c r="E74" s="53"/>
      <c r="F74" s="53"/>
    </row>
    <row r="75" spans="4:6" ht="17.25" hidden="1" x14ac:dyDescent="0.3">
      <c r="D75" s="49" t="s">
        <v>71</v>
      </c>
      <c r="E75" s="53"/>
      <c r="F75" s="53"/>
    </row>
    <row r="76" spans="4:6" ht="17.25" hidden="1" x14ac:dyDescent="0.3">
      <c r="D76" s="51" t="s">
        <v>72</v>
      </c>
      <c r="E76" s="53"/>
      <c r="F76" s="53"/>
    </row>
    <row r="77" spans="4:6" ht="17.25" hidden="1" x14ac:dyDescent="0.3">
      <c r="D77" s="52" t="s">
        <v>73</v>
      </c>
      <c r="E77" s="53"/>
      <c r="F77" s="53"/>
    </row>
    <row r="78" spans="4:6" ht="17.25" hidden="1" x14ac:dyDescent="0.3">
      <c r="D78" s="52" t="s">
        <v>74</v>
      </c>
      <c r="E78" s="53"/>
      <c r="F78" s="53"/>
    </row>
    <row r="79" spans="4:6" ht="17.25" hidden="1" x14ac:dyDescent="0.3">
      <c r="D79" s="51" t="s">
        <v>75</v>
      </c>
      <c r="E79" s="53"/>
      <c r="F79" s="53"/>
    </row>
    <row r="80" spans="4:6" ht="17.25" hidden="1" x14ac:dyDescent="0.3">
      <c r="D80" s="52" t="s">
        <v>76</v>
      </c>
      <c r="E80" s="53"/>
      <c r="F80" s="53"/>
    </row>
    <row r="81" spans="4:8" ht="17.25" hidden="1" x14ac:dyDescent="0.3">
      <c r="D81" s="52" t="s">
        <v>77</v>
      </c>
      <c r="E81" s="53"/>
      <c r="F81" s="53"/>
    </row>
    <row r="82" spans="4:8" ht="17.25" hidden="1" x14ac:dyDescent="0.3">
      <c r="D82" s="51" t="s">
        <v>78</v>
      </c>
      <c r="E82" s="53"/>
      <c r="F82" s="53"/>
    </row>
    <row r="83" spans="4:8" ht="17.25" hidden="1" x14ac:dyDescent="0.3">
      <c r="D83" s="52" t="s">
        <v>79</v>
      </c>
      <c r="E83" s="53"/>
      <c r="F83" s="53"/>
    </row>
    <row r="84" spans="4:8" ht="15.75" x14ac:dyDescent="0.25">
      <c r="D84" s="55" t="s">
        <v>80</v>
      </c>
      <c r="E84" s="56">
        <f>SUM(E12:E83)</f>
        <v>21400400819</v>
      </c>
      <c r="F84" s="56">
        <f>SUM(F12:F83)</f>
        <v>21737415441.280006</v>
      </c>
    </row>
    <row r="85" spans="4:8" ht="17.25" x14ac:dyDescent="0.3">
      <c r="D85" s="57"/>
      <c r="E85" s="57"/>
      <c r="F85" s="57" t="s">
        <v>83</v>
      </c>
    </row>
    <row r="86" spans="4:8" x14ac:dyDescent="0.25">
      <c r="F86" s="17">
        <f>+F84-'[1]P2 Presupuesto Aprobado-Ejec '!$C$82</f>
        <v>0</v>
      </c>
    </row>
    <row r="87" spans="4:8" x14ac:dyDescent="0.25">
      <c r="F87" s="17"/>
      <c r="H87" s="18">
        <f>SUM(H12:H84)</f>
        <v>21736155441.280003</v>
      </c>
    </row>
    <row r="88" spans="4:8" x14ac:dyDescent="0.25">
      <c r="H88" s="17">
        <f>+H87-F84</f>
        <v>-1260000.0000038147</v>
      </c>
    </row>
    <row r="89" spans="4:8" x14ac:dyDescent="0.25">
      <c r="F89" s="18"/>
    </row>
  </sheetData>
  <mergeCells count="7">
    <mergeCell ref="D8:D9"/>
    <mergeCell ref="E8:E9"/>
    <mergeCell ref="F8:F9"/>
    <mergeCell ref="D2:F2"/>
    <mergeCell ref="D3:F3"/>
    <mergeCell ref="D4:F4"/>
    <mergeCell ref="D5:F5"/>
  </mergeCells>
  <pageMargins left="0.7" right="0.7" top="0.75" bottom="0.75" header="0.3" footer="0.3"/>
  <pageSetup scale="59" orientation="portrait" r:id="rId1"/>
  <colBreaks count="2" manualBreakCount="2">
    <brk id="3" min="1" max="85" man="1"/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17"/>
  <sheetViews>
    <sheetView workbookViewId="0">
      <selection activeCell="C15" sqref="C15"/>
    </sheetView>
  </sheetViews>
  <sheetFormatPr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9"/>
      <c r="I2" s="18"/>
    </row>
    <row r="3" spans="1:9" ht="25.5" customHeight="1" x14ac:dyDescent="0.25">
      <c r="A3" s="60"/>
      <c r="B3" s="61"/>
      <c r="I3" s="18"/>
    </row>
    <row r="4" spans="1:9" ht="25.5" customHeight="1" x14ac:dyDescent="0.25">
      <c r="A4" s="60"/>
      <c r="B4" s="62"/>
      <c r="I4" s="18"/>
    </row>
    <row r="5" spans="1:9" ht="25.5" customHeight="1" x14ac:dyDescent="0.25">
      <c r="A5" s="60"/>
      <c r="B5" s="62"/>
      <c r="I5" s="18"/>
    </row>
    <row r="6" spans="1:9" ht="25.5" customHeight="1" x14ac:dyDescent="0.25">
      <c r="A6" s="101" t="s">
        <v>106</v>
      </c>
      <c r="B6" s="101"/>
      <c r="C6" s="101"/>
      <c r="D6" s="101"/>
      <c r="I6" s="18"/>
    </row>
    <row r="7" spans="1:9" ht="25.5" customHeight="1" x14ac:dyDescent="0.3">
      <c r="A7" s="63"/>
      <c r="B7" s="59"/>
      <c r="I7" s="18"/>
    </row>
    <row r="8" spans="1:9" ht="25.5" customHeight="1" x14ac:dyDescent="0.3">
      <c r="A8" s="64"/>
      <c r="B8" s="65"/>
      <c r="I8" s="18"/>
    </row>
    <row r="9" spans="1:9" ht="25.5" customHeight="1" x14ac:dyDescent="0.25">
      <c r="A9" s="64"/>
      <c r="B9" s="66" t="s">
        <v>114</v>
      </c>
      <c r="C9" s="67">
        <f>+F10+F11+F12</f>
        <v>337014622.27999997</v>
      </c>
      <c r="F9" s="17">
        <f>+F10-157333.34</f>
        <v>331001935.61000001</v>
      </c>
      <c r="I9" s="18"/>
    </row>
    <row r="10" spans="1:9" ht="25.5" customHeight="1" x14ac:dyDescent="0.25">
      <c r="A10" s="64"/>
      <c r="B10" s="68" t="s">
        <v>107</v>
      </c>
      <c r="C10" s="69">
        <v>789000000</v>
      </c>
      <c r="F10" s="18">
        <v>331159268.94999999</v>
      </c>
      <c r="G10">
        <v>3002</v>
      </c>
      <c r="I10" s="18"/>
    </row>
    <row r="11" spans="1:9" ht="25.5" customHeight="1" x14ac:dyDescent="0.3">
      <c r="A11" s="64"/>
      <c r="B11" s="70" t="s">
        <v>108</v>
      </c>
      <c r="C11" s="71">
        <f>20000*12</f>
        <v>240000</v>
      </c>
      <c r="F11" s="18">
        <v>5855310.9400000004</v>
      </c>
      <c r="G11">
        <v>9995</v>
      </c>
      <c r="I11" s="18"/>
    </row>
    <row r="12" spans="1:9" ht="25.5" customHeight="1" x14ac:dyDescent="0.3">
      <c r="A12" s="64"/>
      <c r="B12" s="70" t="s">
        <v>109</v>
      </c>
      <c r="C12" s="71">
        <f>450000*12</f>
        <v>5400000</v>
      </c>
      <c r="F12" s="18">
        <v>42.39</v>
      </c>
      <c r="G12">
        <v>9998</v>
      </c>
      <c r="I12" s="18"/>
    </row>
    <row r="13" spans="1:9" ht="25.5" customHeight="1" x14ac:dyDescent="0.3">
      <c r="A13" s="64"/>
      <c r="B13" s="72" t="s">
        <v>110</v>
      </c>
      <c r="C13" s="73">
        <f>2150000*12</f>
        <v>25800000</v>
      </c>
      <c r="I13" s="18"/>
    </row>
    <row r="14" spans="1:9" ht="25.5" customHeight="1" thickBot="1" x14ac:dyDescent="0.35">
      <c r="A14" s="64"/>
      <c r="B14" s="74" t="s">
        <v>111</v>
      </c>
      <c r="C14" s="75">
        <f>SUM(C9:C13)</f>
        <v>1157454622.28</v>
      </c>
      <c r="I14" s="18"/>
    </row>
    <row r="15" spans="1:9" ht="25.5" customHeight="1" thickTop="1" x14ac:dyDescent="0.3">
      <c r="A15" s="63"/>
      <c r="B15" s="59" t="s">
        <v>112</v>
      </c>
      <c r="C15" s="76">
        <v>20579960819</v>
      </c>
      <c r="I15" s="18"/>
    </row>
    <row r="16" spans="1:9" ht="25.5" customHeight="1" thickBot="1" x14ac:dyDescent="0.35">
      <c r="B16" s="77" t="s">
        <v>113</v>
      </c>
      <c r="C16" s="78">
        <f>SUM(C14:C15)</f>
        <v>21737415441.279999</v>
      </c>
      <c r="I16" s="18"/>
    </row>
    <row r="17" ht="15.75" thickTop="1" x14ac:dyDescent="0.25"/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P1 Presupuesto Aprobado</vt:lpstr>
      <vt:lpstr>Sheet2</vt:lpstr>
      <vt:lpstr>Gastos</vt:lpstr>
      <vt:lpstr>Ingresos</vt:lpstr>
      <vt:lpstr>Sheet3</vt:lpstr>
      <vt:lpstr>Sheet1</vt:lpstr>
      <vt:lpstr>Gastos!Print_Area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2024-07-10T18:56:37Z</cp:lastPrinted>
  <dcterms:created xsi:type="dcterms:W3CDTF">2021-10-07T16:54:12Z</dcterms:created>
  <dcterms:modified xsi:type="dcterms:W3CDTF">2024-07-10T18:57:01Z</dcterms:modified>
</cp:coreProperties>
</file>