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/>
  </bookViews>
  <sheets>
    <sheet name="ABRIL 2017" sheetId="11" r:id="rId1"/>
  </sheets>
  <definedNames>
    <definedName name="_xlnm.Print_Area" localSheetId="0">'ABRIL 2017'!$I$20:$I$199</definedName>
  </definedNames>
  <calcPr calcId="152511"/>
</workbook>
</file>

<file path=xl/calcChain.xml><?xml version="1.0" encoding="utf-8"?>
<calcChain xmlns="http://schemas.openxmlformats.org/spreadsheetml/2006/main">
  <c r="L203" i="11" l="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s="1"/>
  <c r="J197" i="11" s="1"/>
  <c r="J198" i="11" s="1"/>
  <c r="J199" i="11" s="1"/>
  <c r="J200" i="11" l="1"/>
  <c r="J201" i="11" l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  <c r="J235" i="11" s="1"/>
  <c r="J236" i="11" s="1"/>
  <c r="J237" i="11" s="1"/>
  <c r="J238" i="11" s="1"/>
  <c r="J239" i="11" s="1"/>
  <c r="J240" i="11" s="1"/>
  <c r="J241" i="11" s="1"/>
  <c r="J242" i="11" s="1"/>
  <c r="J243" i="11" s="1"/>
  <c r="J244" i="11" s="1"/>
  <c r="J245" i="11" s="1"/>
  <c r="J246" i="11"/>
  <c r="J247" i="11" s="1"/>
  <c r="I247" i="11"/>
  <c r="H247" i="11"/>
  <c r="L201" i="11" l="1"/>
</calcChain>
</file>

<file path=xl/sharedStrings.xml><?xml version="1.0" encoding="utf-8"?>
<sst xmlns="http://schemas.openxmlformats.org/spreadsheetml/2006/main" count="171" uniqueCount="113">
  <si>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</si>
  <si>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</si>
  <si>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</si>
  <si>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</si>
  <si>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</si>
  <si>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</si>
  <si>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</si>
  <si>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</si>
  <si>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</si>
  <si>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</si>
  <si>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</si>
  <si>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</si>
  <si>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Desarrollo Agroforestal”</t>
  </si>
  <si>
    <t>TESORERÍA DE LA SEGURIDAD SOCIAL</t>
  </si>
  <si>
    <t xml:space="preserve">                                                                                                                                Del 01 al 30 de abril del 2017</t>
  </si>
  <si>
    <t>17/4/17</t>
  </si>
  <si>
    <t>21/4/17</t>
  </si>
  <si>
    <t>LIB. #331-1</t>
  </si>
  <si>
    <t>LIB. #332-1</t>
  </si>
  <si>
    <t>LIB. #333-1</t>
  </si>
  <si>
    <t>LIB. #334-1</t>
  </si>
  <si>
    <t>LIB. #335-1</t>
  </si>
  <si>
    <t>LIB. #370-1</t>
  </si>
  <si>
    <t>LIB. #371-1</t>
  </si>
  <si>
    <t>LIB. #372-1</t>
  </si>
  <si>
    <t>LIB. #373-1</t>
  </si>
  <si>
    <t>LIB. #374-1</t>
  </si>
  <si>
    <t>LIB. #375-1</t>
  </si>
  <si>
    <t>LIB. #376-1</t>
  </si>
  <si>
    <t>LIB. #377-1</t>
  </si>
  <si>
    <t>LIB. #378-1</t>
  </si>
  <si>
    <t>LIB. #403-1</t>
  </si>
  <si>
    <t>100417</t>
  </si>
  <si>
    <t>LIB. #387-1</t>
  </si>
  <si>
    <t>LIB. #388-1</t>
  </si>
  <si>
    <t>LIB. #389-1</t>
  </si>
  <si>
    <t>LIB. #390-1</t>
  </si>
  <si>
    <t>LIB. #414-1</t>
  </si>
  <si>
    <t>LIB. #415-1</t>
  </si>
  <si>
    <t>LIB. #416-1</t>
  </si>
  <si>
    <t>LIB. #417-1</t>
  </si>
  <si>
    <t>LIB. #516-1</t>
  </si>
  <si>
    <t>LIB. #514-1</t>
  </si>
  <si>
    <t>LIB. #512-1</t>
  </si>
  <si>
    <t>LIB. #510-1</t>
  </si>
  <si>
    <t>LIB. #508-1</t>
  </si>
  <si>
    <t>LIB. #506-1</t>
  </si>
  <si>
    <t>LIB. #449-1</t>
  </si>
  <si>
    <t>PAGO A TRAVES DEL SIGEF (ISR 5% PROVEEDORES DEL ESTADO) LIBRAMIENTO NO. 331-1, FACTURA PROVEEDOR MG GENERAL SUPPLY, SRL.-</t>
  </si>
  <si>
    <t>PAGO A TRAVES DEL SIGEF (ISR 5% PROVEEDORES DEL ESTADO) LIBRAMIENTO NO. 332-1, FACTURA PROVEEDOR JORDAD, SRL.-</t>
  </si>
  <si>
    <t>PAGO A TRAVES DEL SIGEF (ISR 5% PROVEEDORES DEL ESTADO) LIBRAMIENTO NO. 333-1, FACTURA PROVEEDOR CONDOMINIO UNICENTRO PLAZA.-</t>
  </si>
  <si>
    <t>PAGO A TRAVES DEL SIGEF (ISR 5% PROVEEDORES DEL ESTADO) LIBRAMIENTO NO. 334-1, FACTURA PROVEEDOR ABASTECIMIENTOS COMERCIALES FJJ, SRL.-</t>
  </si>
  <si>
    <t>PAGO A TRAVES DEL SIGEF (ISR 5% PROVEEDORES DEL ESTADO) LIBRAMIENTO NO. 335-1, FACTURA PROVEEDOR WENDY'S MUEBLES, SRL.-</t>
  </si>
  <si>
    <t>PAGO A TRAVES DEL SIGEF (ISR 5% PROVEEDORES DEL ESTADO) LIBRAMIENTO NO. 378-1, FACTURA PROVEEDOR PADRON OFFICE SUPPLY, SRL.-</t>
  </si>
  <si>
    <t>PAGO A TRAVES DEL SIGEF (ISR 5% PROVEEDORES DEL ESTADO) LIBRAMIENTO NO. 377-1, FACTURA PROVEEDOR GTG INDUSTRIAL, SRL.-</t>
  </si>
  <si>
    <t>PAGO A TRAVES DEL SIGEF (ISR 5% PROVEEDORES DEL ESTADO) LIBRAMIENTO NO. 376-1, FACTURA PROVEEDOR DISTOSA, SRL.-</t>
  </si>
  <si>
    <t>PAGO A TRAVES DEL SIGEF (ISR 5% PROVEEDORES DEL ESTADO) LIBRAMIENTO NO. 375-1, FACTURA PROVEEDOR SOWEY COMERCIAL, EIRL.-</t>
  </si>
  <si>
    <t>PAGO A TRAVES DEL SIGEF (ISR 5% PROVEEDORES DEL ESTADO) LIBRAMIENTO NO. 374-1, FACTURA PROVEEDOR ENERLIM, SRL.-</t>
  </si>
  <si>
    <t>PAGO A TRAVES DEL SIGEF (ISR 5% PROVEEDORES DEL ESTADO) LIBRAMIENTO NO. 373-1, FACTURA PROVEEDOR IPCN SUPLIDORES DE OFICINA, C. POR A.-</t>
  </si>
  <si>
    <t>PAGO A TRAVES DEL SIGEF (ISR 5% PROVEEDORES DEL ESTADO) LIBRAMIENTO NO. 372-1, FACTURA PROVEEDOR GILGAMI GROUP, SRL.-</t>
  </si>
  <si>
    <t>PAGO A TRAVES DEL SIGEF (ISR 5% PROVEEDORES DEL ESTADO) LIBRAMIENTO NO. 371-1, FACTURA PROVEEDOR CONSORCIO ENERGETICO PUNTA CANA-MACAO, S. A.-</t>
  </si>
  <si>
    <t>PAGO A TRAVES DEL SIGEF (ISR 5% Y 30% DEL ITBIS PROVEEDORES DEL ESTADO) LIBRAMIENTO NO. 370-1, FACTURA PROVEEDOR INFOCARIBE NET MR, SRL.-</t>
  </si>
  <si>
    <t>P/REG. LIB. #403-1 NOMINA POR CONCEPTO DE  VIATICOS FUERA DEL PAIS, CORRESPONDIENTE AL MES DE MARZO/ 2017, S/ANEXOS.-</t>
  </si>
  <si>
    <t>PAGO A TRAVES DEL SIGEF (ISR 5% PROVEEDORES DEL ESTADO) LIBRAMIENTO NO. 387-1, FACTURA PROVEEDOR HECHO EN CASA, SRL.-</t>
  </si>
  <si>
    <t>PAGO A TRAVES DEL SIGEF (ISR 5% PROVEEDORES DEL ESTADO) LIBRAMIENTO NO. 388-1, FACTURA PROVEEDOR COMPU-OFFICE DOMINICANA, SRL.-</t>
  </si>
  <si>
    <t>PAGO A TRAVES DEL SIGEF (ISR 5% Y 30% DEL ITBIS PROVEEDORES DEL ESTADO) LIBRAMIENTO NO. 389-1, FACTURA PROVEEDOR SERVIGUIDE, SL.-</t>
  </si>
  <si>
    <t>PAGO A TRAVES DEL SIGEF (ISR 5% PROVEEDORES DEL ESTADO) LIBRAMIENTO NO. 390-1, FACTURA PROVEEDOR OFFICE 5 DEL CARIBE, SRL.-</t>
  </si>
  <si>
    <t>PAGO A TRAVES DEL SIGEF (ISR 5% PROVEEDORES DEL ESTADO) LIBRAMIENTO NO. 414-1, FACTURA PROVEEDOR OMEGA TECH S. A.-</t>
  </si>
  <si>
    <t>PAGO A TRAVES DEL SIGEF (ISR 5% Y 30% DEL ITBIS PROVEEDORES DEL ESTADO) LIBRAMIENTO NO. 415-1, FACTURA PROVEEDOR EDUARDO MANRIQUE &amp; ASOCIADOS, SRL.-</t>
  </si>
  <si>
    <t>PAGO A TRAVES DEL SIGEF (ISR 5% PROVEEDORES DEL ESTADO) LIBRAMIENTO NO. 416-1, FACTURA PROVEEDOR COMPAÑIA DOMINICANA DE TELEFONOS S.A.-</t>
  </si>
  <si>
    <t>PAGO A TRAVES DEL SIGEF (ISR 5% Y 30% DEL ITBIS PROVEEDORES DEL ESTADO) LIBRAMIENTO NO. 417-1, FACTURA PROVEEDOR SERVICIOS S&amp;H, SRL.-</t>
  </si>
  <si>
    <t>P/REG. LIB. #516-1, POR CONCEPTO DE NOMINA DE SERVICIO DE PERSONAL MILITAR, CORRESPONDIENTE AL MES DE ABRIL/2017, S/ANEXOS.-</t>
  </si>
  <si>
    <t>P/REG. LIB. #514-1, POR CONCEPTO DE NOMINA POR CONCEPTO DE COMPENSACION ALIMENTICIA, CORRESPONDIENTE AL MES DE ABRIL/ 2017, S/ANEXOS.-</t>
  </si>
  <si>
    <t>P/REG. LIB. #512-1 NOMINA POR CONCEPTO DE COMPENSACION TRANSPORTE, CORRESPONDIENTE AL MES DE ABRIL/ 2017, S/ANEXOS.-</t>
  </si>
  <si>
    <t>P/REG. LIB. #510-1 NOMINA POR CONCEPTO DE PERSONAL CONTRATADO, CORRESPONDIENTE AL MES DE ABRIL/ 2017, S/ANEXOS.-</t>
  </si>
  <si>
    <t>P/REG. LIB. #508-1 POR CONCEPTO DE NOMINA EMPLEADOS PROBATORIO, CORRESPONDIENTE AL MES DE ABRIL/2017, S/ANEXOS.</t>
  </si>
  <si>
    <t>/REG. LIB. #506-1, POR CONCEPTO DE NOMINA DE COLABORADORES FIJOS, CORRESP. AL MES DE ABRIL/ 2017, S/ANEXOS. ASIENTO GENERADO DESDE NÓMINA</t>
  </si>
  <si>
    <t>PAGO A TRAVES DEL SIGEF (ISR 5% PROVEEDORES DEL ESTADO) LIBRAMIENTO NO. 449-1, FACTURA PROVEEDOR COMERCIAL NACO, SRL.-</t>
  </si>
  <si>
    <t>(MG General Suppy) PAGO FACTURA NO. 99145019, POR CONCEPTO DE COMPRA UTILES DE PAPEL Y LIMPIEZA, S/ORDEN SIGEF NO. OR-2017-17</t>
  </si>
  <si>
    <t>(INMOBILIARIA JORDAD, S.A.) PAGO FACTURA  #S-105455, POR CONCEPTO DE ALQUILER DE LOS LOCALES COMERCIALES  A2-9 Y A2-11 (OFICINA REGIONAL SANTIAGO), CORRESPONDIENTE AL MES DE MARZO 2017, S/ANEXOS.</t>
  </si>
  <si>
    <t>(Unicentro plaza) PAGO FACTURA #21502, POR CONCEPTO DE SERVICIO DE ENERGÍA ELÉCTRICA, DEL LOCAL COMERCIAL NO.44 UNICENTRO PLAZA (ÁREA DE ARCHIVO), CORRESPONDIENTE AL PERIODO DESDE EL 2 DE FEBRERO AL 01 DE MARZO 2017.</t>
  </si>
  <si>
    <t>(ABASTECIMIENTOS COMERCIALES FJ) PAGO FACTURA NO. 334, POR CONCEPTO DE COMPRA MATERIALES DE LIMPIEZA, USO OFICINAS TSS, S/ANEXOS.</t>
  </si>
  <si>
    <t>(Wendy'S Muebles, SRL) PAGO FACTURA #2501293, POR CONCEPTO DE ALQUILER DE LOS LOCALES COMERCIALES  NO. 1-D Y 2-D,  DEL CONDOMINIO CLAVEL (PLAZA NACO), CORRESPONDIENTE AL MES DE MARZO 2017, S/ANEXOS.</t>
  </si>
  <si>
    <t>(GILGAMI GROUP, SRL) PAGO FACTURA NO. 204, POR CONCEPTO DE COMPRA UTILES Y MATERIALES DE  OFICINA, S/ORDEN SIGEF NO. OR-2017-32</t>
  </si>
  <si>
    <t>(IPCN Suplidores de Oficinas) PAGO FACTURA NO. 6345, POR CONCEPTO DE COMPRA MATERIALES DE OFICINA, USO OFICINAS TSS, S/ANEXOS.</t>
  </si>
  <si>
    <t>(ENERLIM, SRL) PAGO FACTURA NO. 0204, POR CONCEPTO DE COMPRA MATERIALES DE LIMPIEZA, S/ORDEN SIGEF NO. OR-2017-15</t>
  </si>
  <si>
    <t>(Sowey Comercial, EIRL) PAGO FACTURA NO. 791, POR CONCEPTO DE COMPRA MATERIALES Y UTILES DE COCINA Y COMEDOR, S/ORDEN SIGEF NO. OR-2017-12</t>
  </si>
  <si>
    <t>(Distosa, SRL) PAGO FACTURA NO. 36703, POR CONCEPTO DE COMPRA UTILES Y MATERIALES DE OFICINA, S/ORDEN SIGEF NO. OR-2017-31.-</t>
  </si>
  <si>
    <t>(GTG Industrial, SRL) PAGO FACTURA NO. 1895, POR CONCEPTO DE COMPRA MATERIALES DE LIMPIEZA Y CARTON, S/ORDEN SIGEF NO. OR-2017-16</t>
  </si>
  <si>
    <t>(PADRON OFFICE SUPPLY, SRL)  PAGO FACTURA NO. 59872, POR CONCEPTO DE COMPRA MATERIALES Y UTILES DE OFICINA, S/ORDEN SIGEF NO. OR-2017-36.-</t>
  </si>
  <si>
    <t>P/REG, DEPOSITO POR CONCEPTO DE SUBSIDIO POR MATERNIDAD Y ENFERMEDAD COMUN RECIBIDOS EN EL MES DE ABRIL/ 2017, S/ANEXOS.</t>
  </si>
  <si>
    <t>(HECHO EN CASA, SRL) PAGO DE FACTURA #4521, POR CONCEPTO DE COMPRA DE ALMUERZO EJECUTIVO PARA 5 PERSONAS , SEGUN ORDEN NO.2017-43</t>
  </si>
  <si>
    <t>(Compu-Office Dominicana, C. por A.) PAGO DE FACTURA #3571,POR CONCEPTO DE COMPRA DE VARIOS MATERIALES &amp; UTILES DE OFICINA PARA USO DEL AREA DE ALMACEN &amp; SUMINISTRO DE LA TSS,  SEGÚN ORDEN #2017-30</t>
  </si>
  <si>
    <t>(SERVIGUIDE, SL) PAGO FACTURA #28, POR CONCEPTO DE SERVICIO CONSULTORIA DE SISTEMA DE GESTION INTEGRADO DE LA CALIDAD Y SEGURIDAD DE LA INFORMACION  BAJO LAS NORMAS ISO 90001:20</t>
  </si>
  <si>
    <t>(OFFICE 5 DEL CARIBE, SRL) PAGO FACTURA #6476,  POR CONCEPTO DE COMPRA DE VARIOS MATERIALES &amp; UTILES DE OFICINA PARA USO DEL AREA DE ALMACEN &amp; SUMINISTRO DE LA TSS,  SEGÚN ORDENE #2017-35</t>
  </si>
  <si>
    <t>(Omega Tech, S.A.) PAGO DE FACTURA #21699, POR CONCEPTO DE ADQUISICION DE ADAPTADOR DISPLAY PORT, PARA LA DIRECCION DE TECNOLOGIA DE LA INFORMACION, SEGUN ORDEN NO.2017-28, ANEXA.</t>
  </si>
  <si>
    <t>(Eduardo Manrique &amp; Asociados, C. Por A.) PAGO FACTURA #EM-1534, POR CONCEPTO DE SERVICIO DE MANTENIMIENTO PARA LOS AIRES ACONDICIONADOS DE LA TSS, CORRESPONDIENTE AL PERIODO DESDE EL 06 DE FEBRERO  AL  05 marzo, 2017, s/ORDEN SIGEF NO. OR-2016-25</t>
  </si>
  <si>
    <t>(Compañia Dominicana de Telefonos, C. por A.) PAGO FACTURAS #303391, #303392, #1843729, #303850, #1843730, POR CONCEPTO DE SERVICIOS TELEFÓNICOS (CUENTAS #701918732, #720491043, #714935536, #704572003, #714935763), CORRESP. AL MES DE MARZO  2017</t>
  </si>
  <si>
    <t xml:space="preserve">(Servicios S&amp;H, SRL) PAGO DE FACTURA #14618, POR SERVICIO DE CONSERJERÍA Y LIMPIEZA PARA LAS INSTALACIONES ADM. DE LA TSS UBICADAS EN LA TORRE DE LA SS, LOCAL COMERCIAL NO. 1-D DEL </t>
  </si>
  <si>
    <t>(Comercial Naco, C. Por A.) Pago factura #265660, por concepto de alquiler de parqueo para 69 vehículos en el 4to. piso y 7 vehículos en el 6to. piso, correspondiente al periodo del  
 01 al 30 de abril 2017.-</t>
  </si>
  <si>
    <t xml:space="preserve">(Infocaribe Net MR, S.A.) Pago factura #2017-04, correspondiente al 50% del contrato de arrendamiento suscrito entre la TSS e INFOCARIBE, NET, periodo de facturación del 01/03/2017 al 31/08/2017.- (Nota: US$11,308.18 a la tasa de RD$47.3531)
</t>
  </si>
  <si>
    <t>(Consorcio Energetico Punta Cana -Macao) Pago factura #01521797, por concepto de servicios energía eléctrica Oficina Regional Bávaro, correspondiente periodo del 07 de febrero al 09 de marzo 2017.-</t>
  </si>
  <si>
    <t>25/4/17</t>
  </si>
  <si>
    <t>26/4/17</t>
  </si>
  <si>
    <t>28/4/17</t>
  </si>
  <si>
    <t>LIB. #451-1</t>
  </si>
  <si>
    <t>LIB. #450-1</t>
  </si>
  <si>
    <t>9760</t>
  </si>
  <si>
    <t>PAGO A TRAVES DEL SIGEF (ISR 5% PROVEEDORES DEL ESTADO) LIBRAMIENTO NO. 451-1, FACTURA PROVEEDOR EMPRESA DIST. DE ELECT. DEL SUR, S. A.-</t>
  </si>
  <si>
    <t>PAGO A TRAVES DEL SIGEF (ISR 5% PROVEEDORES DEL ESTADO) LIBRAMIENTO NO. 450-1, FACTURA PROVEEDOR EMPRESA DIST. DE ELECT. DEL NORTE, S. A.-</t>
  </si>
  <si>
    <t>(Edesur) Pago  facturas #700736 y #700657, por concepto de servicio energía eléctrica del local comercial No. 1-D del condominio Clavel (Plaza Naco), correspondientes al periodo 01/02/2017 al 02/03/2017.-</t>
  </si>
  <si>
    <t>(EDENORTE) Pago  facturas #2695132, #2695131 y #2695215 por concepto de servicio energía eléctrica Oficina Regional Santiago local comercial #A2-09, corresp. al periodo 04/03/2017 al 04/04/2017.-</t>
  </si>
  <si>
    <t>P/REG. DEPOSITO POR CONCEPTO DE ASIGNACIÓN PRESUPUESTARIA CORRESP. MES DE ABRIL/ 2017, S/ANEXOS.-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</si>
</sst>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center" wrapText="1"/>
    </xf>
    <xf numFmtId="165" fontId="10" fillId="0" borderId="1" xfId="0" applyNumberFormat="1" applyFont="1" applyBorder="1" applyAlignment="1">
      <alignment horizontal="righ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/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164" fontId="6" fillId="0" borderId="7" xfId="1" applyFont="1" applyFill="1" applyBorder="1"/>
    <xf numFmtId="164" fontId="6" fillId="0" borderId="0" xfId="1" applyFont="1" applyFill="1" applyBorder="1"/>
    <xf numFmtId="4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164" fontId="6" fillId="0" borderId="1" xfId="1" applyFont="1" applyFill="1" applyBorder="1"/>
    <xf numFmtId="0" fontId="5" fillId="0" borderId="0" xfId="0" applyFont="1" applyBorder="1"/>
    <xf numFmtId="4" fontId="5" fillId="0" borderId="0" xfId="0" applyNumberFormat="1" applyFont="1"/>
    <xf numFmtId="0" fontId="5" fillId="2" borderId="14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166" fontId="10" fillId="0" borderId="1" xfId="0" applyNumberFormat="1" applyFont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252"/>
  <sheetViews>
    <sheetView tabSelected="1" topLeftCell="F6" zoomScale="62" zoomScaleNormal="62" workbookViewId="0">
      <selection activeCell="G31" sqref="G31"/>
    </sheetView>
  </sheetViews>
  <sheetFormatPr defaultRowHeight="50.1" customHeight="1" x14ac:dyDescent="0.25"/>
  <cols>
    <col min="1" max="3" width="9.140625" style="7"/>
    <col min="4" max="4" width="9.140625" style="7" customWidth="1"/>
    <col min="5" max="5" width="22.140625" style="49" customWidth="1"/>
    <col min="6" max="6" width="15.85546875" style="50" customWidth="1"/>
    <col min="7" max="7" width="193.28515625" style="51" customWidth="1"/>
    <col min="8" max="8" width="20" style="51" customWidth="1"/>
    <col min="9" max="9" width="22.85546875" style="7" customWidth="1"/>
    <col min="10" max="10" width="21.7109375" style="7" customWidth="1"/>
    <col min="11" max="11" width="9.140625" style="7"/>
    <col min="12" max="12" width="19.42578125" style="7" bestFit="1" customWidth="1"/>
    <col min="13" max="13" width="14.140625" style="7" customWidth="1"/>
    <col min="14" max="16384" width="9.140625" style="7"/>
  </cols>
  <sheetData>
    <row r="1" spans="1:13" ht="50.1" customHeight="1" x14ac:dyDescent="0.25">
      <c r="E1" s="65"/>
      <c r="F1" s="65"/>
      <c r="G1" s="66"/>
      <c r="H1" s="66"/>
    </row>
    <row r="2" spans="1:13" ht="50.1" customHeight="1" x14ac:dyDescent="0.25">
      <c r="E2" s="65"/>
      <c r="F2" s="65"/>
      <c r="G2" s="66"/>
      <c r="H2" s="66"/>
    </row>
    <row r="3" spans="1:13" ht="50.1" customHeight="1" x14ac:dyDescent="0.25">
      <c r="E3" s="65"/>
      <c r="F3" s="65"/>
      <c r="G3" s="66"/>
      <c r="H3" s="66"/>
    </row>
    <row r="4" spans="1:13" ht="50.1" customHeight="1" x14ac:dyDescent="0.25">
      <c r="E4" s="65"/>
      <c r="F4" s="65"/>
      <c r="G4" s="66"/>
      <c r="H4" s="66"/>
    </row>
    <row r="5" spans="1:13" s="1" customFormat="1" ht="20.100000000000001" customHeight="1" x14ac:dyDescent="0.2">
      <c r="D5" s="2"/>
      <c r="E5" s="3"/>
      <c r="F5" s="3"/>
      <c r="G5" s="4"/>
      <c r="H5" s="4"/>
      <c r="I5" s="2"/>
      <c r="J5" s="2"/>
    </row>
    <row r="6" spans="1:13" s="1" customFormat="1" ht="20.100000000000001" customHeight="1" x14ac:dyDescent="0.2">
      <c r="D6" s="2"/>
      <c r="E6" s="3"/>
      <c r="F6" s="3"/>
      <c r="G6" s="4"/>
      <c r="H6" s="4"/>
      <c r="I6" s="2"/>
      <c r="J6" s="2"/>
    </row>
    <row r="7" spans="1:13" s="1" customFormat="1" ht="20.100000000000001" customHeight="1" x14ac:dyDescent="0.2">
      <c r="D7" s="2"/>
      <c r="E7" s="3"/>
      <c r="F7" s="5"/>
      <c r="G7" s="6"/>
      <c r="H7" s="4" t="s">
        <v>9</v>
      </c>
      <c r="I7" s="2"/>
      <c r="J7" s="2"/>
    </row>
    <row r="8" spans="1:13" s="1" customFormat="1" ht="20.100000000000001" customHeight="1" x14ac:dyDescent="0.2">
      <c r="D8" s="68"/>
      <c r="E8" s="68"/>
      <c r="F8" s="68"/>
      <c r="G8" s="68"/>
      <c r="H8" s="68"/>
      <c r="I8" s="68"/>
      <c r="J8" s="68"/>
      <c r="K8" s="2"/>
      <c r="L8" s="2"/>
      <c r="M8" s="2"/>
    </row>
    <row r="9" spans="1:13" s="1" customFormat="1" ht="20.100000000000001" customHeight="1" x14ac:dyDescent="0.2">
      <c r="C9" s="7"/>
      <c r="D9" s="68"/>
      <c r="E9" s="68"/>
      <c r="F9" s="68"/>
      <c r="G9" s="68"/>
      <c r="H9" s="68"/>
      <c r="I9" s="68"/>
      <c r="J9" s="68"/>
      <c r="K9" s="2"/>
      <c r="L9" s="2"/>
      <c r="M9" s="2"/>
    </row>
    <row r="10" spans="1:13" s="1" customFormat="1" ht="20.100000000000001" customHeight="1" x14ac:dyDescent="0.2">
      <c r="D10" s="69" t="s">
        <v>13</v>
      </c>
      <c r="E10" s="69"/>
      <c r="F10" s="69"/>
      <c r="G10" s="69"/>
      <c r="H10" s="69"/>
      <c r="I10" s="69"/>
      <c r="J10" s="69"/>
      <c r="K10" s="2"/>
      <c r="L10" s="2"/>
      <c r="M10" s="2"/>
    </row>
    <row r="11" spans="1:13" s="1" customFormat="1" ht="20.100000000000001" customHeight="1" x14ac:dyDescent="0.2">
      <c r="D11" s="72" t="s">
        <v>12</v>
      </c>
      <c r="E11" s="72"/>
      <c r="F11" s="72"/>
      <c r="G11" s="72"/>
      <c r="H11" s="72"/>
      <c r="I11" s="72"/>
      <c r="J11" s="72"/>
      <c r="K11" s="2"/>
      <c r="L11" s="2"/>
      <c r="M11" s="2"/>
    </row>
    <row r="12" spans="1:13" s="1" customFormat="1" ht="20.100000000000001" customHeight="1" x14ac:dyDescent="0.25">
      <c r="D12" s="9"/>
      <c r="E12" s="8"/>
      <c r="F12" s="8"/>
      <c r="G12" s="71" t="s">
        <v>14</v>
      </c>
      <c r="H12" s="71"/>
      <c r="I12" s="71"/>
      <c r="J12" s="71"/>
      <c r="K12" s="71"/>
      <c r="L12" s="71"/>
      <c r="M12" s="71"/>
    </row>
    <row r="13" spans="1:13" s="1" customFormat="1" ht="20.100000000000001" customHeight="1" x14ac:dyDescent="0.2">
      <c r="D13" s="70" t="s">
        <v>3</v>
      </c>
      <c r="E13" s="70"/>
      <c r="F13" s="70"/>
      <c r="G13" s="70"/>
      <c r="H13" s="70"/>
      <c r="I13" s="70"/>
      <c r="J13" s="70"/>
    </row>
    <row r="14" spans="1:13" s="1" customFormat="1" ht="20.100000000000001" customHeight="1" x14ac:dyDescent="0.2">
      <c r="A14" s="70" t="s">
        <v>11</v>
      </c>
      <c r="B14" s="70"/>
      <c r="C14" s="70"/>
      <c r="D14" s="70"/>
      <c r="E14" s="70"/>
      <c r="F14" s="70"/>
      <c r="G14" s="70"/>
      <c r="H14" s="70"/>
      <c r="I14" s="70"/>
      <c r="J14" s="70"/>
    </row>
    <row r="15" spans="1:13" s="1" customFormat="1" ht="20.100000000000001" customHeight="1" x14ac:dyDescent="0.2">
      <c r="D15" s="70" t="s">
        <v>9</v>
      </c>
      <c r="E15" s="70"/>
      <c r="F15" s="70"/>
      <c r="G15" s="70"/>
      <c r="H15" s="70"/>
      <c r="I15" s="70"/>
      <c r="J15" s="70"/>
    </row>
    <row r="16" spans="1:13" s="2" customFormat="1" ht="20.100000000000001" customHeight="1" thickBot="1" x14ac:dyDescent="0.25">
      <c r="E16" s="3"/>
      <c r="F16" s="3"/>
      <c r="G16" s="4"/>
      <c r="H16" s="4"/>
    </row>
    <row r="17" spans="1:13" s="10" customFormat="1" ht="50.1" customHeight="1" x14ac:dyDescent="0.2">
      <c r="A17" s="1"/>
      <c r="B17" s="1"/>
      <c r="C17" s="1"/>
      <c r="D17" s="73"/>
      <c r="E17" s="76" t="s">
        <v>10</v>
      </c>
      <c r="F17" s="76"/>
      <c r="G17" s="76"/>
      <c r="H17" s="76"/>
      <c r="I17" s="76"/>
      <c r="J17" s="77"/>
      <c r="K17" s="1"/>
      <c r="L17" s="1"/>
      <c r="M17" s="1"/>
    </row>
    <row r="18" spans="1:13" s="10" customFormat="1" ht="50.1" customHeight="1" x14ac:dyDescent="0.2">
      <c r="A18" s="1"/>
      <c r="B18" s="1"/>
      <c r="C18" s="1"/>
      <c r="D18" s="74"/>
      <c r="E18" s="78"/>
      <c r="F18" s="78"/>
      <c r="G18" s="11"/>
      <c r="H18" s="78" t="s">
        <v>7</v>
      </c>
      <c r="I18" s="78"/>
      <c r="J18" s="12">
        <v>26792547.670000002</v>
      </c>
      <c r="K18" s="1"/>
      <c r="L18" s="1"/>
      <c r="M18" s="1"/>
    </row>
    <row r="19" spans="1:13" s="10" customFormat="1" ht="50.1" customHeight="1" thickBot="1" x14ac:dyDescent="0.25">
      <c r="A19" s="1"/>
      <c r="B19" s="1"/>
      <c r="C19" s="1"/>
      <c r="D19" s="75"/>
      <c r="E19" s="13" t="s">
        <v>4</v>
      </c>
      <c r="F19" s="14" t="s">
        <v>5</v>
      </c>
      <c r="G19" s="15" t="s">
        <v>6</v>
      </c>
      <c r="H19" s="15" t="s">
        <v>0</v>
      </c>
      <c r="I19" s="16" t="s">
        <v>1</v>
      </c>
      <c r="J19" s="17" t="s">
        <v>2</v>
      </c>
      <c r="K19" s="1"/>
      <c r="L19" s="1"/>
      <c r="M19" s="1"/>
    </row>
    <row r="20" spans="1:13" s="18" customFormat="1" ht="45.75" customHeight="1" x14ac:dyDescent="0.25">
      <c r="D20" s="19"/>
      <c r="E20" s="33">
        <v>42829</v>
      </c>
      <c r="F20" s="29" t="s">
        <v>17</v>
      </c>
      <c r="G20" s="31" t="s">
        <v>78</v>
      </c>
      <c r="H20" s="67"/>
      <c r="I20" s="67">
        <v>60138.6</v>
      </c>
      <c r="J20" s="24">
        <f>+J18+H20-I20</f>
        <v>26732409.07</v>
      </c>
      <c r="L20" s="25"/>
      <c r="M20" s="26"/>
    </row>
    <row r="21" spans="1:13" s="18" customFormat="1" ht="45" customHeight="1" x14ac:dyDescent="0.25">
      <c r="D21" s="27"/>
      <c r="E21" s="33">
        <v>42829</v>
      </c>
      <c r="F21" s="29" t="s">
        <v>18</v>
      </c>
      <c r="G21" s="32" t="s">
        <v>79</v>
      </c>
      <c r="H21" s="67"/>
      <c r="I21" s="67">
        <v>49029.85</v>
      </c>
      <c r="J21" s="28">
        <f>+J20+H21-I21</f>
        <v>26683379.219999999</v>
      </c>
      <c r="L21" s="25"/>
      <c r="M21" s="26"/>
    </row>
    <row r="22" spans="1:13" s="18" customFormat="1" ht="41.25" customHeight="1" x14ac:dyDescent="0.25">
      <c r="D22" s="27"/>
      <c r="E22" s="33">
        <v>42829</v>
      </c>
      <c r="F22" s="29" t="s">
        <v>19</v>
      </c>
      <c r="G22" s="32" t="s">
        <v>80</v>
      </c>
      <c r="H22" s="67"/>
      <c r="I22" s="67">
        <v>1710</v>
      </c>
      <c r="J22" s="28">
        <f t="shared" ref="J22:J107" si="0">+J21+H22-I22</f>
        <v>26681669.219999999</v>
      </c>
      <c r="L22" s="25"/>
      <c r="M22" s="26"/>
    </row>
    <row r="23" spans="1:13" s="1" customFormat="1" ht="43.5" customHeight="1" x14ac:dyDescent="0.25">
      <c r="D23" s="27"/>
      <c r="E23" s="33">
        <v>42829</v>
      </c>
      <c r="F23" s="29" t="s">
        <v>20</v>
      </c>
      <c r="G23" s="31" t="s">
        <v>81</v>
      </c>
      <c r="H23" s="67"/>
      <c r="I23" s="67">
        <v>6135.9</v>
      </c>
      <c r="J23" s="28">
        <f t="shared" si="0"/>
        <v>26675533.32</v>
      </c>
      <c r="L23" s="25"/>
      <c r="M23" s="26"/>
    </row>
    <row r="24" spans="1:13" s="1" customFormat="1" ht="42" customHeight="1" x14ac:dyDescent="0.25">
      <c r="D24" s="27"/>
      <c r="E24" s="33">
        <v>42829</v>
      </c>
      <c r="F24" s="29" t="s">
        <v>21</v>
      </c>
      <c r="G24" s="32" t="s">
        <v>82</v>
      </c>
      <c r="H24" s="67"/>
      <c r="I24" s="67">
        <v>768074.79</v>
      </c>
      <c r="J24" s="28">
        <f t="shared" si="0"/>
        <v>25907458.530000001</v>
      </c>
      <c r="L24" s="25"/>
      <c r="M24" s="26"/>
    </row>
    <row r="25" spans="1:13" s="1" customFormat="1" ht="48.75" customHeight="1" x14ac:dyDescent="0.25">
      <c r="D25" s="27"/>
      <c r="E25" s="33">
        <v>42829</v>
      </c>
      <c r="F25" s="29" t="s">
        <v>17</v>
      </c>
      <c r="G25" s="31" t="s">
        <v>48</v>
      </c>
      <c r="H25" s="67"/>
      <c r="I25" s="67">
        <v>2661</v>
      </c>
      <c r="J25" s="28">
        <f t="shared" si="0"/>
        <v>25904797.530000001</v>
      </c>
      <c r="L25" s="25"/>
      <c r="M25" s="26"/>
    </row>
    <row r="26" spans="1:13" s="1" customFormat="1" ht="53.25" customHeight="1" x14ac:dyDescent="0.25">
      <c r="D26" s="27"/>
      <c r="E26" s="33">
        <v>42829</v>
      </c>
      <c r="F26" s="29" t="s">
        <v>18</v>
      </c>
      <c r="G26" s="31" t="s">
        <v>49</v>
      </c>
      <c r="H26" s="67"/>
      <c r="I26" s="67">
        <v>2169.46</v>
      </c>
      <c r="J26" s="28">
        <f t="shared" si="0"/>
        <v>25902628.07</v>
      </c>
      <c r="L26" s="25"/>
      <c r="M26" s="26"/>
    </row>
    <row r="27" spans="1:13" s="1" customFormat="1" ht="57.75" customHeight="1" x14ac:dyDescent="0.25">
      <c r="D27" s="27"/>
      <c r="E27" s="33">
        <v>42829</v>
      </c>
      <c r="F27" s="29" t="s">
        <v>19</v>
      </c>
      <c r="G27" s="31" t="s">
        <v>50</v>
      </c>
      <c r="H27" s="67"/>
      <c r="I27" s="67">
        <v>90</v>
      </c>
      <c r="J27" s="28">
        <f t="shared" si="0"/>
        <v>25902538.07</v>
      </c>
      <c r="L27" s="25"/>
      <c r="M27" s="26"/>
    </row>
    <row r="28" spans="1:13" s="1" customFormat="1" ht="36.75" customHeight="1" x14ac:dyDescent="0.25">
      <c r="D28" s="27"/>
      <c r="E28" s="33">
        <v>42829</v>
      </c>
      <c r="F28" s="29" t="s">
        <v>20</v>
      </c>
      <c r="G28" s="31" t="s">
        <v>51</v>
      </c>
      <c r="H28" s="67"/>
      <c r="I28" s="67">
        <v>271.5</v>
      </c>
      <c r="J28" s="28">
        <f t="shared" si="0"/>
        <v>25902266.57</v>
      </c>
      <c r="L28" s="25"/>
      <c r="M28" s="26"/>
    </row>
    <row r="29" spans="1:13" s="1" customFormat="1" ht="45" customHeight="1" x14ac:dyDescent="0.25">
      <c r="D29" s="27"/>
      <c r="E29" s="33">
        <v>42829</v>
      </c>
      <c r="F29" s="29" t="s">
        <v>21</v>
      </c>
      <c r="G29" s="31" t="s">
        <v>52</v>
      </c>
      <c r="H29" s="67"/>
      <c r="I29" s="67">
        <v>33985.61</v>
      </c>
      <c r="J29" s="28">
        <f t="shared" si="0"/>
        <v>25868280.960000001</v>
      </c>
      <c r="L29" s="25"/>
      <c r="M29" s="26"/>
    </row>
    <row r="30" spans="1:13" s="1" customFormat="1" ht="48.75" customHeight="1" x14ac:dyDescent="0.25">
      <c r="D30" s="27"/>
      <c r="E30" s="33">
        <v>42920</v>
      </c>
      <c r="F30" s="29" t="s">
        <v>22</v>
      </c>
      <c r="G30" s="30" t="s">
        <v>100</v>
      </c>
      <c r="H30" s="67"/>
      <c r="I30" s="67">
        <v>488282.6</v>
      </c>
      <c r="J30" s="28">
        <f t="shared" si="0"/>
        <v>25379998.359999999</v>
      </c>
      <c r="L30" s="25"/>
      <c r="M30" s="26"/>
    </row>
    <row r="31" spans="1:13" s="1" customFormat="1" ht="56.25" customHeight="1" x14ac:dyDescent="0.25">
      <c r="D31" s="27"/>
      <c r="E31" s="33">
        <v>42920</v>
      </c>
      <c r="F31" s="29" t="s">
        <v>23</v>
      </c>
      <c r="G31" s="32" t="s">
        <v>101</v>
      </c>
      <c r="H31" s="67"/>
      <c r="I31" s="67">
        <v>12580.06</v>
      </c>
      <c r="J31" s="28">
        <f t="shared" si="0"/>
        <v>25367418.300000001</v>
      </c>
      <c r="L31" s="25"/>
      <c r="M31" s="26"/>
    </row>
    <row r="32" spans="1:13" s="1" customFormat="1" ht="45.75" customHeight="1" x14ac:dyDescent="0.25">
      <c r="D32" s="27"/>
      <c r="E32" s="33">
        <v>42920</v>
      </c>
      <c r="F32" s="29" t="s">
        <v>24</v>
      </c>
      <c r="G32" s="31" t="s">
        <v>83</v>
      </c>
      <c r="H32" s="67"/>
      <c r="I32" s="67">
        <v>3171.07</v>
      </c>
      <c r="J32" s="28">
        <f t="shared" si="0"/>
        <v>25364247.23</v>
      </c>
      <c r="L32" s="25"/>
      <c r="M32" s="26"/>
    </row>
    <row r="33" spans="4:13" s="1" customFormat="1" ht="39.75" customHeight="1" x14ac:dyDescent="0.25">
      <c r="D33" s="27"/>
      <c r="E33" s="33">
        <v>42920</v>
      </c>
      <c r="F33" s="29" t="s">
        <v>25</v>
      </c>
      <c r="G33" s="31" t="s">
        <v>84</v>
      </c>
      <c r="H33" s="67"/>
      <c r="I33" s="67">
        <v>15781.87</v>
      </c>
      <c r="J33" s="28">
        <f t="shared" si="0"/>
        <v>25348465.359999999</v>
      </c>
      <c r="L33" s="25"/>
      <c r="M33" s="26"/>
    </row>
    <row r="34" spans="4:13" s="1" customFormat="1" ht="44.25" customHeight="1" x14ac:dyDescent="0.25">
      <c r="D34" s="27"/>
      <c r="E34" s="33">
        <v>42920</v>
      </c>
      <c r="F34" s="29" t="s">
        <v>26</v>
      </c>
      <c r="G34" s="31" t="s">
        <v>85</v>
      </c>
      <c r="H34" s="67"/>
      <c r="I34" s="67">
        <v>6889.38</v>
      </c>
      <c r="J34" s="28">
        <f t="shared" si="0"/>
        <v>25341575.98</v>
      </c>
      <c r="L34" s="25"/>
      <c r="M34" s="26"/>
    </row>
    <row r="35" spans="4:13" s="1" customFormat="1" ht="42.75" customHeight="1" x14ac:dyDescent="0.25">
      <c r="D35" s="27"/>
      <c r="E35" s="33">
        <v>42920</v>
      </c>
      <c r="F35" s="29" t="s">
        <v>27</v>
      </c>
      <c r="G35" s="31" t="s">
        <v>86</v>
      </c>
      <c r="H35" s="67"/>
      <c r="I35" s="67">
        <v>18824.189999999999</v>
      </c>
      <c r="J35" s="28">
        <f t="shared" si="0"/>
        <v>25322751.789999999</v>
      </c>
      <c r="L35" s="25"/>
      <c r="M35" s="26"/>
    </row>
    <row r="36" spans="4:13" s="1" customFormat="1" ht="31.5" customHeight="1" x14ac:dyDescent="0.25">
      <c r="D36" s="27"/>
      <c r="E36" s="33">
        <v>42920</v>
      </c>
      <c r="F36" s="29" t="s">
        <v>28</v>
      </c>
      <c r="G36" s="31" t="s">
        <v>87</v>
      </c>
      <c r="H36" s="67"/>
      <c r="I36" s="67">
        <v>9834.39</v>
      </c>
      <c r="J36" s="28">
        <f t="shared" si="0"/>
        <v>25312917.399999999</v>
      </c>
      <c r="L36" s="25"/>
      <c r="M36" s="26"/>
    </row>
    <row r="37" spans="4:13" s="1" customFormat="1" ht="43.5" customHeight="1" x14ac:dyDescent="0.25">
      <c r="D37" s="27"/>
      <c r="E37" s="33">
        <v>42920</v>
      </c>
      <c r="F37" s="29" t="s">
        <v>29</v>
      </c>
      <c r="G37" s="31" t="s">
        <v>88</v>
      </c>
      <c r="H37" s="67"/>
      <c r="I37" s="67">
        <v>18177.740000000002</v>
      </c>
      <c r="J37" s="28">
        <f t="shared" si="0"/>
        <v>25294739.66</v>
      </c>
      <c r="L37" s="25"/>
      <c r="M37" s="26"/>
    </row>
    <row r="38" spans="4:13" s="1" customFormat="1" ht="40.5" customHeight="1" x14ac:dyDescent="0.25">
      <c r="D38" s="27"/>
      <c r="E38" s="33">
        <v>42920</v>
      </c>
      <c r="F38" s="29" t="s">
        <v>30</v>
      </c>
      <c r="G38" s="31" t="s">
        <v>89</v>
      </c>
      <c r="H38" s="67"/>
      <c r="I38" s="67">
        <v>80738.61</v>
      </c>
      <c r="J38" s="28">
        <f t="shared" si="0"/>
        <v>25214001.050000001</v>
      </c>
      <c r="L38" s="25"/>
      <c r="M38" s="26"/>
    </row>
    <row r="39" spans="4:13" s="1" customFormat="1" ht="38.25" customHeight="1" x14ac:dyDescent="0.25">
      <c r="D39" s="27"/>
      <c r="E39" s="33">
        <v>42920</v>
      </c>
      <c r="F39" s="29" t="s">
        <v>30</v>
      </c>
      <c r="G39" s="31" t="s">
        <v>53</v>
      </c>
      <c r="H39" s="67"/>
      <c r="I39" s="67">
        <v>3572.5</v>
      </c>
      <c r="J39" s="28">
        <f t="shared" si="0"/>
        <v>25210428.550000001</v>
      </c>
      <c r="L39" s="25"/>
      <c r="M39" s="26"/>
    </row>
    <row r="40" spans="4:13" s="1" customFormat="1" ht="51" customHeight="1" x14ac:dyDescent="0.25">
      <c r="D40" s="27"/>
      <c r="E40" s="33">
        <v>42920</v>
      </c>
      <c r="F40" s="29" t="s">
        <v>29</v>
      </c>
      <c r="G40" s="31" t="s">
        <v>54</v>
      </c>
      <c r="H40" s="67"/>
      <c r="I40" s="67">
        <v>804.33</v>
      </c>
      <c r="J40" s="28">
        <f t="shared" si="0"/>
        <v>25209624.220000003</v>
      </c>
      <c r="L40" s="25"/>
      <c r="M40" s="26"/>
    </row>
    <row r="41" spans="4:13" s="1" customFormat="1" ht="33.75" customHeight="1" x14ac:dyDescent="0.25">
      <c r="D41" s="27"/>
      <c r="E41" s="33">
        <v>42920</v>
      </c>
      <c r="F41" s="29" t="s">
        <v>28</v>
      </c>
      <c r="G41" s="31" t="s">
        <v>55</v>
      </c>
      <c r="H41" s="67"/>
      <c r="I41" s="67">
        <v>435.15</v>
      </c>
      <c r="J41" s="28">
        <f t="shared" si="0"/>
        <v>25209189.070000004</v>
      </c>
      <c r="L41" s="25"/>
      <c r="M41" s="26"/>
    </row>
    <row r="42" spans="4:13" s="1" customFormat="1" ht="36.75" customHeight="1" x14ac:dyDescent="0.25">
      <c r="D42" s="27"/>
      <c r="E42" s="33">
        <v>42920</v>
      </c>
      <c r="F42" s="29" t="s">
        <v>27</v>
      </c>
      <c r="G42" s="31" t="s">
        <v>56</v>
      </c>
      <c r="H42" s="67"/>
      <c r="I42" s="67">
        <v>842.57</v>
      </c>
      <c r="J42" s="28">
        <f t="shared" si="0"/>
        <v>25208346.500000004</v>
      </c>
      <c r="L42" s="25"/>
      <c r="M42" s="26"/>
    </row>
    <row r="43" spans="4:13" s="1" customFormat="1" ht="42" customHeight="1" x14ac:dyDescent="0.25">
      <c r="D43" s="27"/>
      <c r="E43" s="33">
        <v>42920</v>
      </c>
      <c r="F43" s="29" t="s">
        <v>26</v>
      </c>
      <c r="G43" s="31" t="s">
        <v>57</v>
      </c>
      <c r="H43" s="67"/>
      <c r="I43" s="67">
        <v>304.83999999999997</v>
      </c>
      <c r="J43" s="28">
        <f t="shared" si="0"/>
        <v>25208041.660000004</v>
      </c>
      <c r="L43" s="25"/>
      <c r="M43" s="26"/>
    </row>
    <row r="44" spans="4:13" s="1" customFormat="1" ht="40.5" customHeight="1" x14ac:dyDescent="0.25">
      <c r="D44" s="27"/>
      <c r="E44" s="33">
        <v>42920</v>
      </c>
      <c r="F44" s="29" t="s">
        <v>25</v>
      </c>
      <c r="G44" s="31" t="s">
        <v>58</v>
      </c>
      <c r="H44" s="67"/>
      <c r="I44" s="67">
        <v>698.31</v>
      </c>
      <c r="J44" s="28">
        <f t="shared" si="0"/>
        <v>25207343.350000005</v>
      </c>
      <c r="L44" s="25"/>
      <c r="M44" s="26"/>
    </row>
    <row r="45" spans="4:13" s="1" customFormat="1" ht="40.5" customHeight="1" x14ac:dyDescent="0.25">
      <c r="D45" s="27"/>
      <c r="E45" s="33">
        <v>42920</v>
      </c>
      <c r="F45" s="29" t="s">
        <v>24</v>
      </c>
      <c r="G45" s="31" t="s">
        <v>59</v>
      </c>
      <c r="H45" s="67"/>
      <c r="I45" s="67">
        <v>145.79</v>
      </c>
      <c r="J45" s="28">
        <f t="shared" si="0"/>
        <v>25207197.560000006</v>
      </c>
      <c r="L45" s="25"/>
      <c r="M45" s="26"/>
    </row>
    <row r="46" spans="4:13" s="1" customFormat="1" ht="33.75" customHeight="1" x14ac:dyDescent="0.25">
      <c r="D46" s="27"/>
      <c r="E46" s="33">
        <v>42920</v>
      </c>
      <c r="F46" s="29" t="s">
        <v>23</v>
      </c>
      <c r="G46" s="31" t="s">
        <v>60</v>
      </c>
      <c r="H46" s="67"/>
      <c r="I46" s="67">
        <v>662.11</v>
      </c>
      <c r="J46" s="28">
        <f t="shared" si="0"/>
        <v>25206535.450000007</v>
      </c>
      <c r="L46" s="25"/>
      <c r="M46" s="26"/>
    </row>
    <row r="47" spans="4:13" s="1" customFormat="1" ht="35.25" customHeight="1" x14ac:dyDescent="0.25">
      <c r="D47" s="27"/>
      <c r="E47" s="33">
        <v>42920</v>
      </c>
      <c r="F47" s="29" t="s">
        <v>22</v>
      </c>
      <c r="G47" s="31" t="s">
        <v>61</v>
      </c>
      <c r="H47" s="67"/>
      <c r="I47" s="67">
        <v>47194.59</v>
      </c>
      <c r="J47" s="28">
        <f t="shared" si="0"/>
        <v>25159340.860000007</v>
      </c>
      <c r="L47" s="25"/>
      <c r="M47" s="26"/>
    </row>
    <row r="48" spans="4:13" s="1" customFormat="1" ht="39" customHeight="1" x14ac:dyDescent="0.25">
      <c r="D48" s="27"/>
      <c r="E48" s="33">
        <v>42920</v>
      </c>
      <c r="F48" s="29" t="s">
        <v>31</v>
      </c>
      <c r="G48" s="31" t="s">
        <v>62</v>
      </c>
      <c r="H48" s="67"/>
      <c r="I48" s="67">
        <v>63509.64</v>
      </c>
      <c r="J48" s="28">
        <f t="shared" si="0"/>
        <v>25095831.220000006</v>
      </c>
      <c r="L48" s="25"/>
      <c r="M48" s="26"/>
    </row>
    <row r="49" spans="4:13" s="1" customFormat="1" ht="30" customHeight="1" x14ac:dyDescent="0.25">
      <c r="D49" s="27"/>
      <c r="E49" s="33">
        <v>43012</v>
      </c>
      <c r="F49" s="29" t="s">
        <v>32</v>
      </c>
      <c r="G49" s="31" t="s">
        <v>90</v>
      </c>
      <c r="H49" s="67">
        <v>90853.32</v>
      </c>
      <c r="I49" s="67"/>
      <c r="J49" s="28">
        <f t="shared" si="0"/>
        <v>25186684.540000007</v>
      </c>
      <c r="L49" s="25"/>
      <c r="M49" s="26"/>
    </row>
    <row r="50" spans="4:13" s="1" customFormat="1" ht="43.5" customHeight="1" x14ac:dyDescent="0.25">
      <c r="D50" s="27"/>
      <c r="E50" s="33">
        <v>43043</v>
      </c>
      <c r="F50" s="29" t="s">
        <v>33</v>
      </c>
      <c r="G50" s="31" t="s">
        <v>91</v>
      </c>
      <c r="H50" s="67"/>
      <c r="I50" s="67">
        <v>4520</v>
      </c>
      <c r="J50" s="28">
        <f t="shared" si="0"/>
        <v>25182164.540000007</v>
      </c>
      <c r="L50" s="25"/>
      <c r="M50" s="26"/>
    </row>
    <row r="51" spans="4:13" s="1" customFormat="1" ht="39" customHeight="1" x14ac:dyDescent="0.25">
      <c r="D51" s="27"/>
      <c r="E51" s="33">
        <v>43043</v>
      </c>
      <c r="F51" s="29" t="s">
        <v>34</v>
      </c>
      <c r="G51" s="32" t="s">
        <v>92</v>
      </c>
      <c r="H51" s="67"/>
      <c r="I51" s="67">
        <v>118643.11</v>
      </c>
      <c r="J51" s="28">
        <f t="shared" si="0"/>
        <v>25063521.430000007</v>
      </c>
      <c r="L51" s="25"/>
      <c r="M51" s="26"/>
    </row>
    <row r="52" spans="4:13" s="1" customFormat="1" ht="51" customHeight="1" x14ac:dyDescent="0.25">
      <c r="D52" s="27"/>
      <c r="E52" s="33">
        <v>43043</v>
      </c>
      <c r="F52" s="29" t="s">
        <v>35</v>
      </c>
      <c r="G52" s="32" t="s">
        <v>93</v>
      </c>
      <c r="H52" s="67"/>
      <c r="I52" s="67">
        <v>148173.28</v>
      </c>
      <c r="J52" s="28">
        <f t="shared" si="0"/>
        <v>24915348.150000006</v>
      </c>
      <c r="L52" s="25"/>
      <c r="M52" s="26"/>
    </row>
    <row r="53" spans="4:13" s="1" customFormat="1" ht="42" customHeight="1" x14ac:dyDescent="0.25">
      <c r="D53" s="27"/>
      <c r="E53" s="33">
        <v>43043</v>
      </c>
      <c r="F53" s="29" t="s">
        <v>36</v>
      </c>
      <c r="G53" s="32" t="s">
        <v>94</v>
      </c>
      <c r="H53" s="67"/>
      <c r="I53" s="67">
        <v>203670.56</v>
      </c>
      <c r="J53" s="28">
        <f t="shared" si="0"/>
        <v>24711677.590000007</v>
      </c>
      <c r="L53" s="25"/>
      <c r="M53" s="26"/>
    </row>
    <row r="54" spans="4:13" s="1" customFormat="1" ht="44.25" customHeight="1" x14ac:dyDescent="0.25">
      <c r="D54" s="27"/>
      <c r="E54" s="33">
        <v>43043</v>
      </c>
      <c r="F54" s="29" t="s">
        <v>33</v>
      </c>
      <c r="G54" s="31" t="s">
        <v>63</v>
      </c>
      <c r="H54" s="67"/>
      <c r="I54" s="67">
        <v>200</v>
      </c>
      <c r="J54" s="28">
        <f t="shared" si="0"/>
        <v>24711477.590000007</v>
      </c>
      <c r="L54" s="25"/>
      <c r="M54" s="26"/>
    </row>
    <row r="55" spans="4:13" s="1" customFormat="1" ht="42.75" customHeight="1" x14ac:dyDescent="0.25">
      <c r="D55" s="27"/>
      <c r="E55" s="33">
        <v>43043</v>
      </c>
      <c r="F55" s="29" t="s">
        <v>34</v>
      </c>
      <c r="G55" s="31" t="s">
        <v>64</v>
      </c>
      <c r="H55" s="67"/>
      <c r="I55" s="67">
        <v>5249.7</v>
      </c>
      <c r="J55" s="28">
        <f t="shared" si="0"/>
        <v>24706227.890000008</v>
      </c>
      <c r="L55" s="25"/>
      <c r="M55" s="26"/>
    </row>
    <row r="56" spans="4:13" s="1" customFormat="1" ht="42" customHeight="1" x14ac:dyDescent="0.25">
      <c r="D56" s="27"/>
      <c r="E56" s="33">
        <v>43043</v>
      </c>
      <c r="F56" s="29" t="s">
        <v>35</v>
      </c>
      <c r="G56" s="31" t="s">
        <v>65</v>
      </c>
      <c r="H56" s="67"/>
      <c r="I56" s="67">
        <v>14321.57</v>
      </c>
      <c r="J56" s="28">
        <f t="shared" si="0"/>
        <v>24691906.320000008</v>
      </c>
      <c r="L56" s="25"/>
      <c r="M56" s="26"/>
    </row>
    <row r="57" spans="4:13" s="1" customFormat="1" ht="41.25" customHeight="1" x14ac:dyDescent="0.25">
      <c r="D57" s="27"/>
      <c r="E57" s="33">
        <v>43043</v>
      </c>
      <c r="F57" s="29" t="s">
        <v>36</v>
      </c>
      <c r="G57" s="31" t="s">
        <v>66</v>
      </c>
      <c r="H57" s="67"/>
      <c r="I57" s="67">
        <v>9017.4699999999993</v>
      </c>
      <c r="J57" s="28">
        <f t="shared" si="0"/>
        <v>24682888.850000009</v>
      </c>
      <c r="L57" s="25"/>
      <c r="M57" s="26"/>
    </row>
    <row r="58" spans="4:13" s="1" customFormat="1" ht="59.25" customHeight="1" x14ac:dyDescent="0.25">
      <c r="D58" s="27"/>
      <c r="E58" s="33" t="s">
        <v>15</v>
      </c>
      <c r="F58" s="29" t="s">
        <v>37</v>
      </c>
      <c r="G58" s="32" t="s">
        <v>95</v>
      </c>
      <c r="H58" s="67"/>
      <c r="I58" s="67">
        <v>8977.73</v>
      </c>
      <c r="J58" s="28">
        <f t="shared" si="0"/>
        <v>24673911.120000008</v>
      </c>
      <c r="L58" s="25"/>
      <c r="M58" s="26"/>
    </row>
    <row r="59" spans="4:13" s="1" customFormat="1" ht="58.5" customHeight="1" x14ac:dyDescent="0.25">
      <c r="D59" s="27"/>
      <c r="E59" s="33" t="s">
        <v>15</v>
      </c>
      <c r="F59" s="29" t="s">
        <v>38</v>
      </c>
      <c r="G59" s="32" t="s">
        <v>96</v>
      </c>
      <c r="H59" s="67"/>
      <c r="I59" s="67">
        <v>56920.4</v>
      </c>
      <c r="J59" s="28">
        <f t="shared" si="0"/>
        <v>24616990.72000001</v>
      </c>
      <c r="L59" s="25"/>
      <c r="M59" s="26"/>
    </row>
    <row r="60" spans="4:13" s="1" customFormat="1" ht="63" customHeight="1" x14ac:dyDescent="0.25">
      <c r="D60" s="27"/>
      <c r="E60" s="33" t="s">
        <v>15</v>
      </c>
      <c r="F60" s="29" t="s">
        <v>39</v>
      </c>
      <c r="G60" s="32" t="s">
        <v>97</v>
      </c>
      <c r="H60" s="67"/>
      <c r="I60" s="67">
        <v>308762.38</v>
      </c>
      <c r="J60" s="28">
        <f t="shared" si="0"/>
        <v>24308228.340000011</v>
      </c>
      <c r="L60" s="25"/>
      <c r="M60" s="26"/>
    </row>
    <row r="61" spans="4:13" s="1" customFormat="1" ht="40.5" customHeight="1" x14ac:dyDescent="0.25">
      <c r="D61" s="27"/>
      <c r="E61" s="33" t="s">
        <v>15</v>
      </c>
      <c r="F61" s="29" t="s">
        <v>40</v>
      </c>
      <c r="G61" s="32" t="s">
        <v>98</v>
      </c>
      <c r="H61" s="67"/>
      <c r="I61" s="67">
        <v>144345.4</v>
      </c>
      <c r="J61" s="28">
        <f t="shared" si="0"/>
        <v>24163882.940000013</v>
      </c>
      <c r="L61" s="25"/>
      <c r="M61" s="26"/>
    </row>
    <row r="62" spans="4:13" s="1" customFormat="1" ht="38.25" customHeight="1" x14ac:dyDescent="0.25">
      <c r="D62" s="27"/>
      <c r="E62" s="33" t="s">
        <v>15</v>
      </c>
      <c r="F62" s="29" t="s">
        <v>37</v>
      </c>
      <c r="G62" s="31" t="s">
        <v>67</v>
      </c>
      <c r="H62" s="67"/>
      <c r="I62" s="67">
        <v>397.25</v>
      </c>
      <c r="J62" s="28">
        <f t="shared" si="0"/>
        <v>24163485.690000013</v>
      </c>
      <c r="L62" s="25"/>
      <c r="M62" s="26"/>
    </row>
    <row r="63" spans="4:13" s="1" customFormat="1" ht="48.75" customHeight="1" x14ac:dyDescent="0.25">
      <c r="D63" s="27"/>
      <c r="E63" s="33" t="s">
        <v>15</v>
      </c>
      <c r="F63" s="29" t="s">
        <v>38</v>
      </c>
      <c r="G63" s="31" t="s">
        <v>68</v>
      </c>
      <c r="H63" s="67"/>
      <c r="I63" s="67">
        <v>5501.6</v>
      </c>
      <c r="J63" s="28">
        <f t="shared" si="0"/>
        <v>24157984.090000011</v>
      </c>
      <c r="L63" s="25"/>
      <c r="M63" s="26"/>
    </row>
    <row r="64" spans="4:13" s="1" customFormat="1" ht="34.5" customHeight="1" x14ac:dyDescent="0.25">
      <c r="D64" s="27"/>
      <c r="E64" s="33" t="s">
        <v>15</v>
      </c>
      <c r="F64" s="29" t="s">
        <v>39</v>
      </c>
      <c r="G64" s="31" t="s">
        <v>69</v>
      </c>
      <c r="H64" s="67"/>
      <c r="I64" s="67">
        <v>12430.84</v>
      </c>
      <c r="J64" s="28">
        <f t="shared" si="0"/>
        <v>24145553.250000011</v>
      </c>
      <c r="L64" s="25"/>
      <c r="M64" s="26"/>
    </row>
    <row r="65" spans="4:13" s="1" customFormat="1" ht="39.75" customHeight="1" x14ac:dyDescent="0.25">
      <c r="D65" s="27"/>
      <c r="E65" s="33" t="s">
        <v>15</v>
      </c>
      <c r="F65" s="29" t="s">
        <v>40</v>
      </c>
      <c r="G65" s="31" t="s">
        <v>70</v>
      </c>
      <c r="H65" s="67"/>
      <c r="I65" s="67">
        <v>13951.6</v>
      </c>
      <c r="J65" s="28">
        <f t="shared" si="0"/>
        <v>24131601.65000001</v>
      </c>
      <c r="L65" s="25"/>
      <c r="M65" s="26"/>
    </row>
    <row r="66" spans="4:13" s="1" customFormat="1" ht="55.5" customHeight="1" x14ac:dyDescent="0.25">
      <c r="D66" s="27"/>
      <c r="E66" s="33" t="s">
        <v>16</v>
      </c>
      <c r="F66" s="29" t="s">
        <v>41</v>
      </c>
      <c r="G66" s="31" t="s">
        <v>71</v>
      </c>
      <c r="H66" s="67"/>
      <c r="I66" s="67">
        <v>11000</v>
      </c>
      <c r="J66" s="28">
        <f t="shared" si="0"/>
        <v>24120601.65000001</v>
      </c>
      <c r="L66" s="25"/>
      <c r="M66" s="26"/>
    </row>
    <row r="67" spans="4:13" s="1" customFormat="1" ht="41.25" customHeight="1" x14ac:dyDescent="0.25">
      <c r="D67" s="27"/>
      <c r="E67" s="33" t="s">
        <v>16</v>
      </c>
      <c r="F67" s="29" t="s">
        <v>42</v>
      </c>
      <c r="G67" s="31" t="s">
        <v>72</v>
      </c>
      <c r="H67" s="67"/>
      <c r="I67" s="67">
        <v>19500</v>
      </c>
      <c r="J67" s="28">
        <f t="shared" si="0"/>
        <v>24101101.65000001</v>
      </c>
      <c r="L67" s="25"/>
      <c r="M67" s="26"/>
    </row>
    <row r="68" spans="4:13" s="1" customFormat="1" ht="36" customHeight="1" x14ac:dyDescent="0.25">
      <c r="D68" s="27"/>
      <c r="E68" s="33" t="s">
        <v>16</v>
      </c>
      <c r="F68" s="29" t="s">
        <v>43</v>
      </c>
      <c r="G68" s="31" t="s">
        <v>73</v>
      </c>
      <c r="H68" s="67"/>
      <c r="I68" s="67">
        <v>58499.72</v>
      </c>
      <c r="J68" s="28">
        <f t="shared" si="0"/>
        <v>24042601.930000011</v>
      </c>
      <c r="L68" s="25"/>
      <c r="M68" s="26"/>
    </row>
    <row r="69" spans="4:13" s="1" customFormat="1" ht="50.25" customHeight="1" x14ac:dyDescent="0.25">
      <c r="D69" s="27"/>
      <c r="E69" s="33" t="s">
        <v>16</v>
      </c>
      <c r="F69" s="29" t="s">
        <v>43</v>
      </c>
      <c r="G69" s="31" t="s">
        <v>73</v>
      </c>
      <c r="H69" s="67"/>
      <c r="I69" s="67">
        <v>2000.28</v>
      </c>
      <c r="J69" s="28">
        <f t="shared" si="0"/>
        <v>24040601.65000001</v>
      </c>
      <c r="L69" s="25"/>
      <c r="M69" s="26"/>
    </row>
    <row r="70" spans="4:13" s="1" customFormat="1" ht="50.25" customHeight="1" x14ac:dyDescent="0.25">
      <c r="D70" s="27"/>
      <c r="E70" s="33" t="s">
        <v>16</v>
      </c>
      <c r="F70" s="29" t="s">
        <v>44</v>
      </c>
      <c r="G70" s="31" t="s">
        <v>74</v>
      </c>
      <c r="H70" s="67"/>
      <c r="I70" s="67">
        <v>165375</v>
      </c>
      <c r="J70" s="28">
        <f t="shared" si="0"/>
        <v>23875226.65000001</v>
      </c>
      <c r="L70" s="25"/>
      <c r="M70" s="26"/>
    </row>
    <row r="71" spans="4:13" s="1" customFormat="1" ht="50.25" customHeight="1" x14ac:dyDescent="0.25">
      <c r="D71" s="27"/>
      <c r="E71" s="33" t="s">
        <v>16</v>
      </c>
      <c r="F71" s="29" t="s">
        <v>44</v>
      </c>
      <c r="G71" s="31" t="s">
        <v>74</v>
      </c>
      <c r="H71" s="67"/>
      <c r="I71" s="67">
        <v>18375</v>
      </c>
      <c r="J71" s="28">
        <f t="shared" si="0"/>
        <v>23856851.65000001</v>
      </c>
      <c r="L71" s="25"/>
      <c r="M71" s="26"/>
    </row>
    <row r="72" spans="4:13" s="1" customFormat="1" ht="48" customHeight="1" x14ac:dyDescent="0.25">
      <c r="D72" s="27"/>
      <c r="E72" s="33" t="s">
        <v>16</v>
      </c>
      <c r="F72" s="29" t="s">
        <v>45</v>
      </c>
      <c r="G72" s="31" t="s">
        <v>75</v>
      </c>
      <c r="H72" s="67"/>
      <c r="I72" s="67">
        <v>20988</v>
      </c>
      <c r="J72" s="28">
        <f t="shared" si="0"/>
        <v>23835863.65000001</v>
      </c>
      <c r="L72" s="25"/>
      <c r="M72" s="26"/>
    </row>
    <row r="73" spans="4:13" s="1" customFormat="1" ht="48.75" customHeight="1" x14ac:dyDescent="0.25">
      <c r="D73" s="27"/>
      <c r="E73" s="33" t="s">
        <v>16</v>
      </c>
      <c r="F73" s="29" t="s">
        <v>45</v>
      </c>
      <c r="G73" s="31" t="s">
        <v>75</v>
      </c>
      <c r="H73" s="67"/>
      <c r="I73" s="67">
        <v>93149.1</v>
      </c>
      <c r="J73" s="28">
        <f t="shared" si="0"/>
        <v>23742714.550000008</v>
      </c>
      <c r="L73" s="25"/>
      <c r="M73" s="26"/>
    </row>
    <row r="74" spans="4:13" s="1" customFormat="1" ht="36" customHeight="1" x14ac:dyDescent="0.25">
      <c r="D74" s="27"/>
      <c r="E74" s="33" t="s">
        <v>16</v>
      </c>
      <c r="F74" s="29" t="s">
        <v>46</v>
      </c>
      <c r="G74" s="31" t="s">
        <v>76</v>
      </c>
      <c r="H74" s="67"/>
      <c r="I74" s="67">
        <v>588576.27</v>
      </c>
      <c r="J74" s="28">
        <f t="shared" si="0"/>
        <v>23154138.280000009</v>
      </c>
      <c r="L74" s="25"/>
      <c r="M74" s="26"/>
    </row>
    <row r="75" spans="4:13" s="1" customFormat="1" ht="36.75" customHeight="1" x14ac:dyDescent="0.25">
      <c r="D75" s="27"/>
      <c r="E75" s="33" t="s">
        <v>16</v>
      </c>
      <c r="F75" s="29" t="s">
        <v>46</v>
      </c>
      <c r="G75" s="31" t="s">
        <v>76</v>
      </c>
      <c r="H75" s="67"/>
      <c r="I75" s="67">
        <v>7569956.9299999997</v>
      </c>
      <c r="J75" s="28">
        <f t="shared" si="0"/>
        <v>15584181.350000009</v>
      </c>
      <c r="L75" s="25"/>
      <c r="M75" s="26"/>
    </row>
    <row r="76" spans="4:13" s="1" customFormat="1" ht="42" customHeight="1" x14ac:dyDescent="0.25">
      <c r="D76" s="27"/>
      <c r="E76" s="33" t="s">
        <v>16</v>
      </c>
      <c r="F76" s="29" t="s">
        <v>46</v>
      </c>
      <c r="G76" s="31" t="s">
        <v>76</v>
      </c>
      <c r="H76" s="67"/>
      <c r="I76" s="67">
        <v>1804684.52</v>
      </c>
      <c r="J76" s="28">
        <f t="shared" si="0"/>
        <v>13779496.830000009</v>
      </c>
      <c r="L76" s="25"/>
      <c r="M76" s="26"/>
    </row>
    <row r="77" spans="4:13" s="1" customFormat="1" ht="39.75" customHeight="1" x14ac:dyDescent="0.25">
      <c r="D77" s="27"/>
      <c r="E77" s="33" t="s">
        <v>16</v>
      </c>
      <c r="F77" s="29" t="s">
        <v>47</v>
      </c>
      <c r="G77" s="32" t="s">
        <v>99</v>
      </c>
      <c r="H77" s="67"/>
      <c r="I77" s="67">
        <v>284127.2</v>
      </c>
      <c r="J77" s="28">
        <f t="shared" si="0"/>
        <v>13495369.63000001</v>
      </c>
      <c r="L77" s="25"/>
      <c r="M77" s="26"/>
    </row>
    <row r="78" spans="4:13" s="1" customFormat="1" ht="34.5" customHeight="1" x14ac:dyDescent="0.25">
      <c r="D78" s="27"/>
      <c r="E78" s="33" t="s">
        <v>16</v>
      </c>
      <c r="F78" s="29" t="s">
        <v>47</v>
      </c>
      <c r="G78" s="31" t="s">
        <v>77</v>
      </c>
      <c r="H78" s="67"/>
      <c r="I78" s="67">
        <v>12572</v>
      </c>
      <c r="J78" s="28">
        <f t="shared" si="0"/>
        <v>13482797.63000001</v>
      </c>
      <c r="L78" s="25"/>
      <c r="M78" s="26"/>
    </row>
    <row r="79" spans="4:13" s="1" customFormat="1" ht="33.75" customHeight="1" x14ac:dyDescent="0.25">
      <c r="D79" s="27"/>
      <c r="E79" s="60" t="s">
        <v>102</v>
      </c>
      <c r="F79" s="58" t="s">
        <v>105</v>
      </c>
      <c r="G79" s="79" t="s">
        <v>110</v>
      </c>
      <c r="H79" s="62"/>
      <c r="I79" s="59">
        <v>97356.29</v>
      </c>
      <c r="J79" s="28">
        <f t="shared" si="0"/>
        <v>13385441.340000011</v>
      </c>
      <c r="L79" s="25"/>
      <c r="M79" s="26"/>
    </row>
    <row r="80" spans="4:13" s="1" customFormat="1" ht="42" customHeight="1" x14ac:dyDescent="0.25">
      <c r="D80" s="27"/>
      <c r="E80" s="60" t="s">
        <v>102</v>
      </c>
      <c r="F80" s="57" t="s">
        <v>105</v>
      </c>
      <c r="G80" s="58" t="s">
        <v>108</v>
      </c>
      <c r="H80" s="62"/>
      <c r="I80" s="59">
        <v>5124.0200000000004</v>
      </c>
      <c r="J80" s="28">
        <f t="shared" si="0"/>
        <v>13380317.320000011</v>
      </c>
      <c r="L80" s="25"/>
      <c r="M80" s="26"/>
    </row>
    <row r="81" spans="4:13" s="1" customFormat="1" ht="52.5" customHeight="1" x14ac:dyDescent="0.25">
      <c r="D81" s="27"/>
      <c r="E81" s="60" t="s">
        <v>103</v>
      </c>
      <c r="F81" s="57" t="s">
        <v>106</v>
      </c>
      <c r="G81" s="79" t="s">
        <v>111</v>
      </c>
      <c r="H81" s="62"/>
      <c r="I81" s="59">
        <v>44250.83</v>
      </c>
      <c r="J81" s="28">
        <f t="shared" si="0"/>
        <v>13336066.490000011</v>
      </c>
      <c r="L81" s="25"/>
      <c r="M81" s="26"/>
    </row>
    <row r="82" spans="4:13" s="1" customFormat="1" ht="42.75" customHeight="1" x14ac:dyDescent="0.25">
      <c r="D82" s="27"/>
      <c r="E82" s="60" t="s">
        <v>103</v>
      </c>
      <c r="F82" s="57" t="s">
        <v>106</v>
      </c>
      <c r="G82" s="58" t="s">
        <v>109</v>
      </c>
      <c r="H82" s="62"/>
      <c r="I82" s="59">
        <v>2329</v>
      </c>
      <c r="J82" s="28">
        <f t="shared" si="0"/>
        <v>13333737.490000011</v>
      </c>
      <c r="L82" s="25"/>
      <c r="M82" s="26"/>
    </row>
    <row r="83" spans="4:13" s="1" customFormat="1" ht="52.5" customHeight="1" thickBot="1" x14ac:dyDescent="0.3">
      <c r="D83" s="27"/>
      <c r="E83" s="60" t="s">
        <v>104</v>
      </c>
      <c r="F83" s="57" t="s">
        <v>107</v>
      </c>
      <c r="G83" s="58" t="s">
        <v>112</v>
      </c>
      <c r="H83" s="59">
        <v>18258953.879999999</v>
      </c>
      <c r="I83" s="59"/>
      <c r="J83" s="28">
        <f t="shared" si="0"/>
        <v>31592691.370000012</v>
      </c>
      <c r="L83" s="25"/>
      <c r="M83" s="26"/>
    </row>
    <row r="84" spans="4:13" s="1" customFormat="1" ht="42" hidden="1" customHeight="1" x14ac:dyDescent="0.25">
      <c r="D84" s="27"/>
      <c r="E84" s="60"/>
      <c r="F84" s="57"/>
      <c r="G84" s="58"/>
      <c r="H84" s="62"/>
      <c r="I84" s="62"/>
      <c r="J84" s="28">
        <f t="shared" si="0"/>
        <v>31592691.370000012</v>
      </c>
      <c r="L84" s="25"/>
      <c r="M84" s="26"/>
    </row>
    <row r="85" spans="4:13" s="1" customFormat="1" ht="42" hidden="1" customHeight="1" x14ac:dyDescent="0.25">
      <c r="D85" s="27"/>
      <c r="E85" s="60"/>
      <c r="F85" s="57"/>
      <c r="G85" s="58"/>
      <c r="H85" s="62"/>
      <c r="I85" s="62"/>
      <c r="J85" s="28">
        <f t="shared" si="0"/>
        <v>31592691.370000012</v>
      </c>
      <c r="L85" s="25"/>
      <c r="M85" s="26"/>
    </row>
    <row r="86" spans="4:13" s="1" customFormat="1" ht="42" hidden="1" customHeight="1" x14ac:dyDescent="0.25">
      <c r="D86" s="27"/>
      <c r="E86" s="60"/>
      <c r="F86" s="57"/>
      <c r="G86" s="58"/>
      <c r="H86" s="62"/>
      <c r="I86" s="62"/>
      <c r="J86" s="28">
        <f t="shared" si="0"/>
        <v>31592691.370000012</v>
      </c>
      <c r="L86" s="25"/>
      <c r="M86" s="26"/>
    </row>
    <row r="87" spans="4:13" s="1" customFormat="1" ht="42" hidden="1" customHeight="1" x14ac:dyDescent="0.25">
      <c r="D87" s="27"/>
      <c r="E87" s="60"/>
      <c r="F87" s="57"/>
      <c r="G87" s="58"/>
      <c r="H87" s="62"/>
      <c r="I87" s="62"/>
      <c r="J87" s="28">
        <f t="shared" si="0"/>
        <v>31592691.370000012</v>
      </c>
      <c r="L87" s="25"/>
      <c r="M87" s="26"/>
    </row>
    <row r="88" spans="4:13" s="1" customFormat="1" ht="49.5" hidden="1" customHeight="1" x14ac:dyDescent="0.25">
      <c r="D88" s="27"/>
      <c r="E88" s="60"/>
      <c r="F88" s="57"/>
      <c r="G88" s="58"/>
      <c r="H88" s="62"/>
      <c r="I88" s="62"/>
      <c r="J88" s="28">
        <f t="shared" si="0"/>
        <v>31592691.370000012</v>
      </c>
      <c r="L88" s="25"/>
      <c r="M88" s="26"/>
    </row>
    <row r="89" spans="4:13" s="1" customFormat="1" ht="38.25" hidden="1" customHeight="1" x14ac:dyDescent="0.25">
      <c r="D89" s="27"/>
      <c r="E89" s="60"/>
      <c r="F89" s="57"/>
      <c r="G89" s="58"/>
      <c r="H89" s="62"/>
      <c r="I89" s="62"/>
      <c r="J89" s="28">
        <f t="shared" si="0"/>
        <v>31592691.370000012</v>
      </c>
      <c r="L89" s="25"/>
      <c r="M89" s="26"/>
    </row>
    <row r="90" spans="4:13" s="1" customFormat="1" ht="42" hidden="1" customHeight="1" x14ac:dyDescent="0.25">
      <c r="D90" s="27"/>
      <c r="E90" s="60"/>
      <c r="F90" s="57"/>
      <c r="G90" s="58"/>
      <c r="H90" s="59"/>
      <c r="I90" s="62"/>
      <c r="J90" s="28">
        <f t="shared" si="0"/>
        <v>31592691.370000012</v>
      </c>
      <c r="L90" s="25"/>
      <c r="M90" s="26"/>
    </row>
    <row r="91" spans="4:13" s="1" customFormat="1" ht="42" hidden="1" customHeight="1" x14ac:dyDescent="0.25">
      <c r="D91" s="27"/>
      <c r="E91" s="60"/>
      <c r="F91" s="57"/>
      <c r="G91" s="58"/>
      <c r="H91" s="59"/>
      <c r="I91" s="62"/>
      <c r="J91" s="28">
        <f t="shared" si="0"/>
        <v>31592691.370000012</v>
      </c>
      <c r="L91" s="25"/>
      <c r="M91" s="26"/>
    </row>
    <row r="92" spans="4:13" s="1" customFormat="1" ht="42" hidden="1" customHeight="1" x14ac:dyDescent="0.25">
      <c r="D92" s="27"/>
      <c r="E92" s="60"/>
      <c r="F92" s="57"/>
      <c r="G92" s="58"/>
      <c r="H92" s="59"/>
      <c r="I92" s="62"/>
      <c r="J92" s="28">
        <f t="shared" si="0"/>
        <v>31592691.370000012</v>
      </c>
      <c r="L92" s="25"/>
      <c r="M92" s="26"/>
    </row>
    <row r="93" spans="4:13" s="1" customFormat="1" ht="42" hidden="1" customHeight="1" x14ac:dyDescent="0.25">
      <c r="D93" s="27"/>
      <c r="E93" s="60"/>
      <c r="F93" s="57"/>
      <c r="G93" s="58"/>
      <c r="H93" s="59"/>
      <c r="I93" s="62"/>
      <c r="J93" s="28">
        <f t="shared" si="0"/>
        <v>31592691.370000012</v>
      </c>
      <c r="L93" s="25"/>
      <c r="M93" s="26"/>
    </row>
    <row r="94" spans="4:13" s="1" customFormat="1" ht="57.75" hidden="1" customHeight="1" x14ac:dyDescent="0.25">
      <c r="D94" s="27"/>
      <c r="E94" s="60"/>
      <c r="F94" s="57"/>
      <c r="G94" s="64"/>
      <c r="H94" s="59"/>
      <c r="I94" s="62"/>
      <c r="J94" s="28">
        <f t="shared" si="0"/>
        <v>31592691.370000012</v>
      </c>
      <c r="L94" s="25"/>
      <c r="M94" s="26"/>
    </row>
    <row r="95" spans="4:13" s="1" customFormat="1" ht="42" hidden="1" customHeight="1" x14ac:dyDescent="0.25">
      <c r="D95" s="27"/>
      <c r="E95" s="60"/>
      <c r="F95" s="57"/>
      <c r="G95" s="58"/>
      <c r="H95" s="59"/>
      <c r="I95" s="62"/>
      <c r="J95" s="28">
        <f t="shared" si="0"/>
        <v>31592691.370000012</v>
      </c>
      <c r="L95" s="25"/>
      <c r="M95" s="26"/>
    </row>
    <row r="96" spans="4:13" s="1" customFormat="1" ht="42" hidden="1" customHeight="1" x14ac:dyDescent="0.25">
      <c r="D96" s="27"/>
      <c r="E96" s="60"/>
      <c r="F96" s="57"/>
      <c r="G96" s="64"/>
      <c r="H96" s="59"/>
      <c r="I96" s="62"/>
      <c r="J96" s="28">
        <f t="shared" si="0"/>
        <v>31592691.370000012</v>
      </c>
      <c r="L96" s="25"/>
      <c r="M96" s="26"/>
    </row>
    <row r="97" spans="4:13" s="1" customFormat="1" ht="42" hidden="1" customHeight="1" x14ac:dyDescent="0.25">
      <c r="D97" s="27"/>
      <c r="E97" s="60"/>
      <c r="F97" s="57"/>
      <c r="G97" s="64"/>
      <c r="H97" s="59"/>
      <c r="I97" s="62"/>
      <c r="J97" s="28">
        <f t="shared" si="0"/>
        <v>31592691.370000012</v>
      </c>
      <c r="L97" s="25"/>
      <c r="M97" s="26"/>
    </row>
    <row r="98" spans="4:13" s="1" customFormat="1" ht="42" hidden="1" customHeight="1" x14ac:dyDescent="0.25">
      <c r="D98" s="27"/>
      <c r="E98" s="60"/>
      <c r="F98" s="57"/>
      <c r="G98" s="58"/>
      <c r="H98" s="59"/>
      <c r="I98" s="62"/>
      <c r="J98" s="28">
        <f t="shared" si="0"/>
        <v>31592691.370000012</v>
      </c>
      <c r="L98" s="25"/>
      <c r="M98" s="26"/>
    </row>
    <row r="99" spans="4:13" s="1" customFormat="1" ht="42" hidden="1" customHeight="1" x14ac:dyDescent="0.25">
      <c r="D99" s="27"/>
      <c r="E99" s="60"/>
      <c r="F99" s="57"/>
      <c r="G99" s="64"/>
      <c r="H99" s="59"/>
      <c r="I99" s="62"/>
      <c r="J99" s="28">
        <f t="shared" si="0"/>
        <v>31592691.370000012</v>
      </c>
      <c r="L99" s="25"/>
      <c r="M99" s="26"/>
    </row>
    <row r="100" spans="4:13" s="1" customFormat="1" ht="42" hidden="1" customHeight="1" x14ac:dyDescent="0.25">
      <c r="D100" s="27"/>
      <c r="E100" s="60"/>
      <c r="F100" s="57"/>
      <c r="G100" s="64"/>
      <c r="H100" s="59"/>
      <c r="I100" s="62"/>
      <c r="J100" s="28">
        <f t="shared" si="0"/>
        <v>31592691.370000012</v>
      </c>
      <c r="L100" s="25"/>
      <c r="M100" s="26"/>
    </row>
    <row r="101" spans="4:13" s="1" customFormat="1" ht="42" hidden="1" customHeight="1" x14ac:dyDescent="0.25">
      <c r="D101" s="27"/>
      <c r="E101" s="60"/>
      <c r="F101" s="57"/>
      <c r="G101" s="58"/>
      <c r="H101" s="59"/>
      <c r="I101" s="62"/>
      <c r="J101" s="28">
        <f t="shared" si="0"/>
        <v>31592691.370000012</v>
      </c>
      <c r="L101" s="25"/>
      <c r="M101" s="26"/>
    </row>
    <row r="102" spans="4:13" s="1" customFormat="1" ht="39" hidden="1" customHeight="1" x14ac:dyDescent="0.25">
      <c r="D102" s="27"/>
      <c r="E102" s="60"/>
      <c r="F102" s="57"/>
      <c r="G102" s="64"/>
      <c r="H102" s="59"/>
      <c r="I102" s="62"/>
      <c r="J102" s="28">
        <f t="shared" si="0"/>
        <v>31592691.370000012</v>
      </c>
      <c r="L102" s="25"/>
      <c r="M102" s="26"/>
    </row>
    <row r="103" spans="4:13" s="1" customFormat="1" ht="45.75" hidden="1" customHeight="1" x14ac:dyDescent="0.25">
      <c r="D103" s="27"/>
      <c r="E103" s="60"/>
      <c r="F103" s="57"/>
      <c r="G103" s="64"/>
      <c r="H103" s="59"/>
      <c r="I103" s="62"/>
      <c r="J103" s="28">
        <f t="shared" si="0"/>
        <v>31592691.370000012</v>
      </c>
      <c r="L103" s="25"/>
      <c r="M103" s="26"/>
    </row>
    <row r="104" spans="4:13" s="1" customFormat="1" ht="56.25" hidden="1" customHeight="1" x14ac:dyDescent="0.25">
      <c r="D104" s="27"/>
      <c r="E104" s="60"/>
      <c r="F104" s="57"/>
      <c r="G104" s="63"/>
      <c r="H104" s="59"/>
      <c r="I104" s="62"/>
      <c r="J104" s="28">
        <f t="shared" si="0"/>
        <v>31592691.370000012</v>
      </c>
      <c r="L104" s="25"/>
      <c r="M104" s="26"/>
    </row>
    <row r="105" spans="4:13" s="1" customFormat="1" ht="48.75" hidden="1" customHeight="1" x14ac:dyDescent="0.25">
      <c r="D105" s="27"/>
      <c r="E105" s="60"/>
      <c r="F105" s="57"/>
      <c r="G105" s="64"/>
      <c r="H105" s="59"/>
      <c r="I105" s="62"/>
      <c r="J105" s="28">
        <f t="shared" si="0"/>
        <v>31592691.370000012</v>
      </c>
      <c r="L105" s="25"/>
      <c r="M105" s="26"/>
    </row>
    <row r="106" spans="4:13" s="1" customFormat="1" ht="38.25" hidden="1" customHeight="1" x14ac:dyDescent="0.25">
      <c r="D106" s="27"/>
      <c r="E106" s="60"/>
      <c r="F106" s="57"/>
      <c r="G106" s="64"/>
      <c r="H106" s="59"/>
      <c r="I106" s="62"/>
      <c r="J106" s="28">
        <f t="shared" si="0"/>
        <v>31592691.370000012</v>
      </c>
      <c r="L106" s="25"/>
      <c r="M106" s="26"/>
    </row>
    <row r="107" spans="4:13" s="1" customFormat="1" ht="41.25" hidden="1" customHeight="1" x14ac:dyDescent="0.25">
      <c r="D107" s="27"/>
      <c r="E107" s="60"/>
      <c r="F107" s="57"/>
      <c r="G107" s="64"/>
      <c r="H107" s="59"/>
      <c r="I107" s="62"/>
      <c r="J107" s="28">
        <f t="shared" si="0"/>
        <v>31592691.370000012</v>
      </c>
      <c r="L107" s="25"/>
      <c r="M107" s="26"/>
    </row>
    <row r="108" spans="4:13" s="1" customFormat="1" ht="40.5" hidden="1" customHeight="1" x14ac:dyDescent="0.25">
      <c r="D108" s="27"/>
      <c r="E108" s="60"/>
      <c r="F108" s="57"/>
      <c r="G108" s="58"/>
      <c r="H108" s="59"/>
      <c r="I108" s="62"/>
      <c r="J108" s="28">
        <f t="shared" ref="J108:J129" si="1">+J107+H108-I108</f>
        <v>31592691.370000012</v>
      </c>
      <c r="L108" s="25"/>
      <c r="M108" s="26"/>
    </row>
    <row r="109" spans="4:13" s="1" customFormat="1" ht="35.25" hidden="1" customHeight="1" x14ac:dyDescent="0.25">
      <c r="D109" s="27"/>
      <c r="E109" s="60"/>
      <c r="F109" s="57"/>
      <c r="G109" s="58"/>
      <c r="H109" s="59"/>
      <c r="I109" s="62"/>
      <c r="J109" s="28">
        <f t="shared" si="1"/>
        <v>31592691.370000012</v>
      </c>
      <c r="L109" s="25"/>
      <c r="M109" s="26"/>
    </row>
    <row r="110" spans="4:13" s="1" customFormat="1" ht="36" hidden="1" customHeight="1" x14ac:dyDescent="0.25">
      <c r="D110" s="27"/>
      <c r="E110" s="60"/>
      <c r="F110" s="57"/>
      <c r="G110" s="58"/>
      <c r="H110" s="59"/>
      <c r="I110" s="62"/>
      <c r="J110" s="28">
        <f t="shared" si="1"/>
        <v>31592691.370000012</v>
      </c>
      <c r="L110" s="25"/>
      <c r="M110" s="26"/>
    </row>
    <row r="111" spans="4:13" s="1" customFormat="1" ht="39.75" hidden="1" customHeight="1" x14ac:dyDescent="0.25">
      <c r="D111" s="27"/>
      <c r="E111" s="60"/>
      <c r="F111" s="57"/>
      <c r="G111" s="58"/>
      <c r="H111" s="59"/>
      <c r="I111" s="62"/>
      <c r="J111" s="28">
        <f t="shared" si="1"/>
        <v>31592691.370000012</v>
      </c>
      <c r="L111" s="25"/>
      <c r="M111" s="26"/>
    </row>
    <row r="112" spans="4:13" s="1" customFormat="1" ht="35.25" hidden="1" customHeight="1" x14ac:dyDescent="0.25">
      <c r="D112" s="27"/>
      <c r="E112" s="60"/>
      <c r="F112" s="57"/>
      <c r="G112" s="64"/>
      <c r="H112" s="59"/>
      <c r="I112" s="62"/>
      <c r="J112" s="28">
        <f t="shared" si="1"/>
        <v>31592691.370000012</v>
      </c>
      <c r="L112" s="25"/>
      <c r="M112" s="26"/>
    </row>
    <row r="113" spans="4:13" s="1" customFormat="1" ht="35.25" hidden="1" customHeight="1" x14ac:dyDescent="0.25">
      <c r="D113" s="27"/>
      <c r="E113" s="60"/>
      <c r="F113" s="57"/>
      <c r="G113" s="58"/>
      <c r="H113" s="59"/>
      <c r="I113" s="62"/>
      <c r="J113" s="28">
        <f t="shared" si="1"/>
        <v>31592691.370000012</v>
      </c>
      <c r="L113" s="25"/>
      <c r="M113" s="26"/>
    </row>
    <row r="114" spans="4:13" s="1" customFormat="1" ht="42" hidden="1" customHeight="1" x14ac:dyDescent="0.25">
      <c r="D114" s="27"/>
      <c r="E114" s="60"/>
      <c r="F114" s="57"/>
      <c r="G114" s="58"/>
      <c r="H114" s="59"/>
      <c r="I114" s="62"/>
      <c r="J114" s="28">
        <f t="shared" si="1"/>
        <v>31592691.370000012</v>
      </c>
      <c r="L114" s="25"/>
      <c r="M114" s="26"/>
    </row>
    <row r="115" spans="4:13" s="1" customFormat="1" ht="33" hidden="1" customHeight="1" x14ac:dyDescent="0.25">
      <c r="D115" s="27"/>
      <c r="E115" s="60"/>
      <c r="F115" s="57"/>
      <c r="G115" s="58"/>
      <c r="H115" s="59"/>
      <c r="I115" s="62"/>
      <c r="J115" s="28">
        <f t="shared" si="1"/>
        <v>31592691.370000012</v>
      </c>
      <c r="L115" s="25"/>
      <c r="M115" s="26"/>
    </row>
    <row r="116" spans="4:13" s="1" customFormat="1" ht="53.25" hidden="1" customHeight="1" x14ac:dyDescent="0.25">
      <c r="D116" s="27"/>
      <c r="E116" s="60"/>
      <c r="F116" s="57"/>
      <c r="G116" s="58"/>
      <c r="H116" s="59"/>
      <c r="I116" s="62"/>
      <c r="J116" s="28">
        <f t="shared" si="1"/>
        <v>31592691.370000012</v>
      </c>
      <c r="L116" s="25"/>
      <c r="M116" s="26"/>
    </row>
    <row r="117" spans="4:13" s="1" customFormat="1" ht="53.25" hidden="1" customHeight="1" x14ac:dyDescent="0.25">
      <c r="D117" s="27"/>
      <c r="E117" s="60"/>
      <c r="F117" s="57"/>
      <c r="G117" s="58"/>
      <c r="H117" s="59"/>
      <c r="I117" s="62"/>
      <c r="J117" s="28">
        <f t="shared" si="1"/>
        <v>31592691.370000012</v>
      </c>
      <c r="L117" s="25"/>
      <c r="M117" s="26"/>
    </row>
    <row r="118" spans="4:13" s="1" customFormat="1" ht="53.25" hidden="1" customHeight="1" x14ac:dyDescent="0.25">
      <c r="D118" s="27"/>
      <c r="E118" s="60"/>
      <c r="F118" s="57"/>
      <c r="G118" s="64"/>
      <c r="H118" s="59"/>
      <c r="I118" s="62"/>
      <c r="J118" s="28">
        <f t="shared" si="1"/>
        <v>31592691.370000012</v>
      </c>
    </row>
    <row r="119" spans="4:13" s="1" customFormat="1" ht="53.25" hidden="1" customHeight="1" x14ac:dyDescent="0.25">
      <c r="D119" s="27"/>
      <c r="E119" s="60"/>
      <c r="F119" s="57"/>
      <c r="G119" s="58"/>
      <c r="H119" s="59"/>
      <c r="I119" s="62"/>
      <c r="J119" s="28">
        <f t="shared" si="1"/>
        <v>31592691.370000012</v>
      </c>
    </row>
    <row r="120" spans="4:13" s="1" customFormat="1" ht="53.25" hidden="1" customHeight="1" x14ac:dyDescent="0.25">
      <c r="D120" s="27"/>
      <c r="E120" s="60"/>
      <c r="F120" s="57"/>
      <c r="G120" s="58"/>
      <c r="H120" s="59"/>
      <c r="I120" s="62"/>
      <c r="J120" s="28">
        <f t="shared" si="1"/>
        <v>31592691.370000012</v>
      </c>
    </row>
    <row r="121" spans="4:13" s="1" customFormat="1" ht="53.25" hidden="1" customHeight="1" x14ac:dyDescent="0.25">
      <c r="D121" s="27"/>
      <c r="E121" s="60"/>
      <c r="F121" s="57"/>
      <c r="G121" s="64"/>
      <c r="H121" s="59"/>
      <c r="I121" s="62"/>
      <c r="J121" s="28">
        <f t="shared" si="1"/>
        <v>31592691.370000012</v>
      </c>
    </row>
    <row r="122" spans="4:13" s="1" customFormat="1" ht="53.25" hidden="1" customHeight="1" x14ac:dyDescent="0.25">
      <c r="D122" s="27"/>
      <c r="E122" s="60"/>
      <c r="F122" s="57"/>
      <c r="G122" s="58"/>
      <c r="H122" s="59"/>
      <c r="I122" s="62"/>
      <c r="J122" s="28">
        <f t="shared" si="1"/>
        <v>31592691.370000012</v>
      </c>
    </row>
    <row r="123" spans="4:13" s="1" customFormat="1" ht="53.25" hidden="1" customHeight="1" x14ac:dyDescent="0.25">
      <c r="D123" s="27"/>
      <c r="E123" s="60"/>
      <c r="F123" s="57"/>
      <c r="G123" s="58"/>
      <c r="H123" s="59"/>
      <c r="I123" s="62"/>
      <c r="J123" s="28">
        <f t="shared" si="1"/>
        <v>31592691.370000012</v>
      </c>
    </row>
    <row r="124" spans="4:13" s="1" customFormat="1" ht="53.25" hidden="1" customHeight="1" x14ac:dyDescent="0.25">
      <c r="D124" s="27"/>
      <c r="E124" s="60"/>
      <c r="F124" s="57"/>
      <c r="G124" s="58"/>
      <c r="H124" s="59"/>
      <c r="I124" s="62"/>
      <c r="J124" s="28">
        <f t="shared" si="1"/>
        <v>31592691.370000012</v>
      </c>
    </row>
    <row r="125" spans="4:13" s="1" customFormat="1" ht="42" hidden="1" customHeight="1" x14ac:dyDescent="0.25">
      <c r="D125" s="27"/>
      <c r="E125" s="60"/>
      <c r="F125" s="57"/>
      <c r="G125" s="58"/>
      <c r="H125" s="59"/>
      <c r="I125" s="62"/>
      <c r="J125" s="28">
        <f t="shared" si="1"/>
        <v>31592691.370000012</v>
      </c>
    </row>
    <row r="126" spans="4:13" s="1" customFormat="1" ht="53.25" hidden="1" customHeight="1" x14ac:dyDescent="0.25">
      <c r="D126" s="27"/>
      <c r="E126" s="60"/>
      <c r="F126" s="57"/>
      <c r="G126" s="58"/>
      <c r="H126" s="59"/>
      <c r="I126" s="62"/>
      <c r="J126" s="28">
        <f t="shared" si="1"/>
        <v>31592691.370000012</v>
      </c>
    </row>
    <row r="127" spans="4:13" s="1" customFormat="1" ht="53.25" hidden="1" customHeight="1" x14ac:dyDescent="0.25">
      <c r="D127" s="27"/>
      <c r="E127" s="60"/>
      <c r="F127" s="57"/>
      <c r="G127" s="58"/>
      <c r="H127" s="59"/>
      <c r="I127" s="62"/>
      <c r="J127" s="28">
        <f t="shared" si="1"/>
        <v>31592691.370000012</v>
      </c>
    </row>
    <row r="128" spans="4:13" s="1" customFormat="1" ht="33" hidden="1" customHeight="1" x14ac:dyDescent="0.25">
      <c r="D128" s="27"/>
      <c r="E128" s="60"/>
      <c r="F128" s="57"/>
      <c r="G128" s="58"/>
      <c r="H128" s="59"/>
      <c r="I128" s="62"/>
      <c r="J128" s="28">
        <f t="shared" si="1"/>
        <v>31592691.370000012</v>
      </c>
    </row>
    <row r="129" spans="4:10" s="1" customFormat="1" ht="53.25" hidden="1" customHeight="1" x14ac:dyDescent="0.25">
      <c r="D129" s="27"/>
      <c r="E129" s="60"/>
      <c r="F129" s="57"/>
      <c r="G129" s="58"/>
      <c r="H129" s="59"/>
      <c r="I129" s="62"/>
      <c r="J129" s="28">
        <f t="shared" si="1"/>
        <v>31592691.370000012</v>
      </c>
    </row>
    <row r="130" spans="4:10" s="1" customFormat="1" ht="53.25" hidden="1" customHeight="1" x14ac:dyDescent="0.25">
      <c r="D130" s="27"/>
      <c r="E130" s="60"/>
      <c r="F130" s="57"/>
      <c r="G130" s="58"/>
      <c r="H130" s="59"/>
      <c r="I130" s="62"/>
      <c r="J130" s="28">
        <f t="shared" ref="J130:J245" si="2">+J129+H130-I130</f>
        <v>31592691.370000012</v>
      </c>
    </row>
    <row r="131" spans="4:10" s="1" customFormat="1" ht="53.25" hidden="1" customHeight="1" x14ac:dyDescent="0.25">
      <c r="D131" s="27"/>
      <c r="E131" s="60"/>
      <c r="F131" s="57"/>
      <c r="G131" s="58"/>
      <c r="H131" s="59"/>
      <c r="I131" s="62"/>
      <c r="J131" s="28">
        <f t="shared" si="2"/>
        <v>31592691.370000012</v>
      </c>
    </row>
    <row r="132" spans="4:10" s="1" customFormat="1" ht="53.25" hidden="1" customHeight="1" x14ac:dyDescent="0.25">
      <c r="D132" s="27"/>
      <c r="E132" s="60"/>
      <c r="F132" s="57"/>
      <c r="G132" s="58"/>
      <c r="H132" s="59"/>
      <c r="I132" s="62"/>
      <c r="J132" s="28">
        <f t="shared" si="2"/>
        <v>31592691.370000012</v>
      </c>
    </row>
    <row r="133" spans="4:10" s="1" customFormat="1" ht="53.25" hidden="1" customHeight="1" x14ac:dyDescent="0.25">
      <c r="D133" s="27"/>
      <c r="E133" s="60"/>
      <c r="F133" s="57"/>
      <c r="G133" s="58"/>
      <c r="H133" s="59"/>
      <c r="I133" s="62"/>
      <c r="J133" s="28">
        <f t="shared" si="2"/>
        <v>31592691.370000012</v>
      </c>
    </row>
    <row r="134" spans="4:10" s="1" customFormat="1" ht="53.25" hidden="1" customHeight="1" thickBot="1" x14ac:dyDescent="0.3">
      <c r="D134" s="27"/>
      <c r="E134" s="60"/>
      <c r="F134" s="57"/>
      <c r="G134" s="58"/>
      <c r="H134" s="59"/>
      <c r="I134" s="59"/>
      <c r="J134" s="28">
        <f t="shared" si="2"/>
        <v>31592691.370000012</v>
      </c>
    </row>
    <row r="135" spans="4:10" s="1" customFormat="1" ht="53.25" hidden="1" customHeight="1" x14ac:dyDescent="0.2">
      <c r="D135" s="27"/>
      <c r="E135" s="61"/>
      <c r="F135" s="29"/>
      <c r="G135" s="21"/>
      <c r="H135" s="22"/>
      <c r="I135" s="23">
        <v>0</v>
      </c>
      <c r="J135" s="28">
        <f t="shared" si="2"/>
        <v>31592691.370000012</v>
      </c>
    </row>
    <row r="136" spans="4:10" s="1" customFormat="1" ht="53.25" hidden="1" customHeight="1" x14ac:dyDescent="0.2">
      <c r="D136" s="27"/>
      <c r="E136" s="61"/>
      <c r="F136" s="29"/>
      <c r="G136" s="20"/>
      <c r="H136" s="22"/>
      <c r="I136" s="23">
        <v>0</v>
      </c>
      <c r="J136" s="28">
        <f t="shared" si="2"/>
        <v>31592691.370000012</v>
      </c>
    </row>
    <row r="137" spans="4:10" s="1" customFormat="1" ht="53.25" hidden="1" customHeight="1" x14ac:dyDescent="0.2">
      <c r="D137" s="27"/>
      <c r="E137" s="61"/>
      <c r="F137" s="29"/>
      <c r="G137" s="21"/>
      <c r="H137" s="22"/>
      <c r="I137" s="23">
        <v>0</v>
      </c>
      <c r="J137" s="28">
        <f t="shared" si="2"/>
        <v>31592691.370000012</v>
      </c>
    </row>
    <row r="138" spans="4:10" s="1" customFormat="1" ht="53.25" hidden="1" customHeight="1" x14ac:dyDescent="0.2">
      <c r="D138" s="27"/>
      <c r="E138" s="61"/>
      <c r="F138" s="29"/>
      <c r="G138" s="21"/>
      <c r="H138" s="22"/>
      <c r="I138" s="23">
        <v>0</v>
      </c>
      <c r="J138" s="28">
        <f t="shared" si="2"/>
        <v>31592691.370000012</v>
      </c>
    </row>
    <row r="139" spans="4:10" s="1" customFormat="1" ht="53.25" hidden="1" customHeight="1" x14ac:dyDescent="0.2">
      <c r="D139" s="27"/>
      <c r="E139" s="61"/>
      <c r="F139" s="29"/>
      <c r="G139" s="21"/>
      <c r="H139" s="22"/>
      <c r="I139" s="23">
        <v>0</v>
      </c>
      <c r="J139" s="28">
        <f t="shared" si="2"/>
        <v>31592691.370000012</v>
      </c>
    </row>
    <row r="140" spans="4:10" s="1" customFormat="1" ht="53.25" hidden="1" customHeight="1" x14ac:dyDescent="0.2">
      <c r="D140" s="27"/>
      <c r="E140" s="61"/>
      <c r="F140" s="29"/>
      <c r="G140" s="21"/>
      <c r="H140" s="22"/>
      <c r="I140" s="23">
        <v>0</v>
      </c>
      <c r="J140" s="28">
        <f t="shared" si="2"/>
        <v>31592691.370000012</v>
      </c>
    </row>
    <row r="141" spans="4:10" s="1" customFormat="1" ht="53.25" hidden="1" customHeight="1" x14ac:dyDescent="0.2">
      <c r="D141" s="27"/>
      <c r="E141" s="61"/>
      <c r="F141" s="29"/>
      <c r="G141" s="21"/>
      <c r="H141" s="22"/>
      <c r="I141" s="23">
        <v>0</v>
      </c>
      <c r="J141" s="28">
        <f t="shared" si="2"/>
        <v>31592691.370000012</v>
      </c>
    </row>
    <row r="142" spans="4:10" s="1" customFormat="1" ht="53.25" hidden="1" customHeight="1" x14ac:dyDescent="0.2">
      <c r="D142" s="27"/>
      <c r="E142" s="61"/>
      <c r="F142" s="29"/>
      <c r="G142" s="21"/>
      <c r="H142" s="22"/>
      <c r="I142" s="23">
        <v>0</v>
      </c>
      <c r="J142" s="28">
        <f t="shared" si="2"/>
        <v>31592691.370000012</v>
      </c>
    </row>
    <row r="143" spans="4:10" s="1" customFormat="1" ht="53.25" hidden="1" customHeight="1" x14ac:dyDescent="0.2">
      <c r="D143" s="27"/>
      <c r="E143" s="61"/>
      <c r="F143" s="29"/>
      <c r="G143" s="21"/>
      <c r="H143" s="22"/>
      <c r="I143" s="23">
        <v>0</v>
      </c>
      <c r="J143" s="28">
        <f t="shared" si="2"/>
        <v>31592691.370000012</v>
      </c>
    </row>
    <row r="144" spans="4:10" s="1" customFormat="1" ht="53.25" hidden="1" customHeight="1" x14ac:dyDescent="0.2">
      <c r="D144" s="27"/>
      <c r="E144" s="61"/>
      <c r="F144" s="29"/>
      <c r="G144" s="21"/>
      <c r="H144" s="22"/>
      <c r="I144" s="23">
        <v>0</v>
      </c>
      <c r="J144" s="28">
        <f t="shared" si="2"/>
        <v>31592691.370000012</v>
      </c>
    </row>
    <row r="145" spans="4:10" s="1" customFormat="1" ht="53.25" hidden="1" customHeight="1" x14ac:dyDescent="0.2">
      <c r="D145" s="27"/>
      <c r="E145" s="61"/>
      <c r="F145" s="29"/>
      <c r="G145" s="21"/>
      <c r="H145" s="22"/>
      <c r="I145" s="23">
        <v>0</v>
      </c>
      <c r="J145" s="28">
        <f t="shared" si="2"/>
        <v>31592691.370000012</v>
      </c>
    </row>
    <row r="146" spans="4:10" s="1" customFormat="1" ht="53.25" hidden="1" customHeight="1" x14ac:dyDescent="0.2">
      <c r="D146" s="27"/>
      <c r="E146" s="61"/>
      <c r="F146" s="29"/>
      <c r="G146" s="21"/>
      <c r="H146" s="22"/>
      <c r="I146" s="23">
        <v>0</v>
      </c>
      <c r="J146" s="28">
        <f t="shared" si="2"/>
        <v>31592691.370000012</v>
      </c>
    </row>
    <row r="147" spans="4:10" s="1" customFormat="1" ht="53.25" hidden="1" customHeight="1" x14ac:dyDescent="0.2">
      <c r="D147" s="27"/>
      <c r="E147" s="61"/>
      <c r="F147" s="29"/>
      <c r="G147" s="21"/>
      <c r="H147" s="22"/>
      <c r="I147" s="23">
        <v>0</v>
      </c>
      <c r="J147" s="28">
        <f t="shared" si="2"/>
        <v>31592691.370000012</v>
      </c>
    </row>
    <row r="148" spans="4:10" s="1" customFormat="1" ht="53.25" hidden="1" customHeight="1" x14ac:dyDescent="0.2">
      <c r="D148" s="27"/>
      <c r="E148" s="61"/>
      <c r="F148" s="29"/>
      <c r="G148" s="21"/>
      <c r="H148" s="22"/>
      <c r="I148" s="23">
        <v>0</v>
      </c>
      <c r="J148" s="28">
        <f t="shared" si="2"/>
        <v>31592691.370000012</v>
      </c>
    </row>
    <row r="149" spans="4:10" s="1" customFormat="1" ht="53.25" hidden="1" customHeight="1" x14ac:dyDescent="0.2">
      <c r="D149" s="27"/>
      <c r="E149" s="61"/>
      <c r="F149" s="29"/>
      <c r="G149" s="21"/>
      <c r="H149" s="22"/>
      <c r="I149" s="23">
        <v>0</v>
      </c>
      <c r="J149" s="28">
        <f t="shared" si="2"/>
        <v>31592691.370000012</v>
      </c>
    </row>
    <row r="150" spans="4:10" s="1" customFormat="1" ht="53.25" hidden="1" customHeight="1" x14ac:dyDescent="0.2">
      <c r="D150" s="27"/>
      <c r="E150" s="61"/>
      <c r="F150" s="29"/>
      <c r="G150" s="21"/>
      <c r="H150" s="22"/>
      <c r="I150" s="23">
        <v>0</v>
      </c>
      <c r="J150" s="28">
        <f t="shared" si="2"/>
        <v>31592691.370000012</v>
      </c>
    </row>
    <row r="151" spans="4:10" s="1" customFormat="1" ht="53.25" hidden="1" customHeight="1" x14ac:dyDescent="0.2">
      <c r="D151" s="27"/>
      <c r="E151" s="61"/>
      <c r="F151" s="29"/>
      <c r="G151" s="21"/>
      <c r="H151" s="22"/>
      <c r="I151" s="23">
        <v>0</v>
      </c>
      <c r="J151" s="28">
        <f t="shared" si="2"/>
        <v>31592691.370000012</v>
      </c>
    </row>
    <row r="152" spans="4:10" s="1" customFormat="1" ht="53.25" hidden="1" customHeight="1" x14ac:dyDescent="0.2">
      <c r="D152" s="27"/>
      <c r="E152" s="61"/>
      <c r="F152" s="29"/>
      <c r="G152" s="21"/>
      <c r="H152" s="22"/>
      <c r="I152" s="23">
        <v>0</v>
      </c>
      <c r="J152" s="28">
        <f t="shared" si="2"/>
        <v>31592691.370000012</v>
      </c>
    </row>
    <row r="153" spans="4:10" s="1" customFormat="1" ht="53.25" hidden="1" customHeight="1" x14ac:dyDescent="0.2">
      <c r="D153" s="27"/>
      <c r="E153" s="61"/>
      <c r="F153" s="29"/>
      <c r="G153" s="21"/>
      <c r="H153" s="22"/>
      <c r="I153" s="23">
        <v>0</v>
      </c>
      <c r="J153" s="28">
        <f t="shared" si="2"/>
        <v>31592691.370000012</v>
      </c>
    </row>
    <row r="154" spans="4:10" s="1" customFormat="1" ht="53.25" hidden="1" customHeight="1" x14ac:dyDescent="0.2">
      <c r="D154" s="27"/>
      <c r="E154" s="61"/>
      <c r="F154" s="29"/>
      <c r="G154" s="21"/>
      <c r="H154" s="22"/>
      <c r="I154" s="23">
        <v>0</v>
      </c>
      <c r="J154" s="28">
        <f t="shared" si="2"/>
        <v>31592691.370000012</v>
      </c>
    </row>
    <row r="155" spans="4:10" s="1" customFormat="1" ht="53.25" hidden="1" customHeight="1" x14ac:dyDescent="0.2">
      <c r="D155" s="27"/>
      <c r="E155" s="61"/>
      <c r="F155" s="29"/>
      <c r="G155" s="21"/>
      <c r="H155" s="22"/>
      <c r="I155" s="23">
        <v>0</v>
      </c>
      <c r="J155" s="28">
        <f t="shared" si="2"/>
        <v>31592691.370000012</v>
      </c>
    </row>
    <row r="156" spans="4:10" s="1" customFormat="1" ht="53.25" hidden="1" customHeight="1" x14ac:dyDescent="0.2">
      <c r="D156" s="27"/>
      <c r="E156" s="61"/>
      <c r="F156" s="29"/>
      <c r="G156" s="21"/>
      <c r="H156" s="22"/>
      <c r="I156" s="23">
        <v>0</v>
      </c>
      <c r="J156" s="28">
        <f t="shared" si="2"/>
        <v>31592691.370000012</v>
      </c>
    </row>
    <row r="157" spans="4:10" s="1" customFormat="1" ht="53.25" hidden="1" customHeight="1" x14ac:dyDescent="0.2">
      <c r="D157" s="27"/>
      <c r="E157" s="61"/>
      <c r="F157" s="29"/>
      <c r="G157" s="21"/>
      <c r="H157" s="22"/>
      <c r="I157" s="23">
        <v>0</v>
      </c>
      <c r="J157" s="28">
        <f t="shared" si="2"/>
        <v>31592691.370000012</v>
      </c>
    </row>
    <row r="158" spans="4:10" s="1" customFormat="1" ht="53.25" hidden="1" customHeight="1" x14ac:dyDescent="0.2">
      <c r="D158" s="27"/>
      <c r="E158" s="61"/>
      <c r="F158" s="29"/>
      <c r="G158" s="21"/>
      <c r="H158" s="22"/>
      <c r="I158" s="23">
        <v>0</v>
      </c>
      <c r="J158" s="28">
        <f t="shared" si="2"/>
        <v>31592691.370000012</v>
      </c>
    </row>
    <row r="159" spans="4:10" s="1" customFormat="1" ht="53.25" hidden="1" customHeight="1" x14ac:dyDescent="0.2">
      <c r="D159" s="27"/>
      <c r="E159" s="61"/>
      <c r="F159" s="29"/>
      <c r="G159" s="21"/>
      <c r="H159" s="22"/>
      <c r="I159" s="23">
        <v>0</v>
      </c>
      <c r="J159" s="28">
        <f t="shared" si="2"/>
        <v>31592691.370000012</v>
      </c>
    </row>
    <row r="160" spans="4:10" s="1" customFormat="1" ht="53.25" hidden="1" customHeight="1" x14ac:dyDescent="0.2">
      <c r="D160" s="27"/>
      <c r="E160" s="61"/>
      <c r="F160" s="29"/>
      <c r="G160" s="21"/>
      <c r="H160" s="22"/>
      <c r="I160" s="23">
        <v>0</v>
      </c>
      <c r="J160" s="28">
        <f t="shared" si="2"/>
        <v>31592691.370000012</v>
      </c>
    </row>
    <row r="161" spans="4:10" s="1" customFormat="1" ht="53.25" hidden="1" customHeight="1" x14ac:dyDescent="0.2">
      <c r="D161" s="27"/>
      <c r="E161" s="61"/>
      <c r="F161" s="29"/>
      <c r="G161" s="21"/>
      <c r="H161" s="22"/>
      <c r="I161" s="23">
        <v>0</v>
      </c>
      <c r="J161" s="28">
        <f t="shared" si="2"/>
        <v>31592691.370000012</v>
      </c>
    </row>
    <row r="162" spans="4:10" s="1" customFormat="1" ht="53.25" hidden="1" customHeight="1" x14ac:dyDescent="0.2">
      <c r="D162" s="27"/>
      <c r="E162" s="61"/>
      <c r="F162" s="29"/>
      <c r="G162" s="21"/>
      <c r="H162" s="22"/>
      <c r="I162" s="23">
        <v>0</v>
      </c>
      <c r="J162" s="28">
        <f t="shared" si="2"/>
        <v>31592691.370000012</v>
      </c>
    </row>
    <row r="163" spans="4:10" s="1" customFormat="1" ht="53.25" hidden="1" customHeight="1" x14ac:dyDescent="0.2">
      <c r="D163" s="27"/>
      <c r="E163" s="61"/>
      <c r="F163" s="29"/>
      <c r="G163" s="21"/>
      <c r="H163" s="22"/>
      <c r="I163" s="23">
        <v>0</v>
      </c>
      <c r="J163" s="28">
        <f t="shared" si="2"/>
        <v>31592691.370000012</v>
      </c>
    </row>
    <row r="164" spans="4:10" s="1" customFormat="1" ht="53.25" hidden="1" customHeight="1" x14ac:dyDescent="0.2">
      <c r="D164" s="27"/>
      <c r="E164" s="61"/>
      <c r="F164" s="29"/>
      <c r="G164" s="30"/>
      <c r="H164" s="22"/>
      <c r="I164" s="23">
        <v>0</v>
      </c>
      <c r="J164" s="28">
        <f t="shared" si="2"/>
        <v>31592691.370000012</v>
      </c>
    </row>
    <row r="165" spans="4:10" s="1" customFormat="1" ht="53.25" hidden="1" customHeight="1" x14ac:dyDescent="0.2">
      <c r="D165" s="27"/>
      <c r="E165" s="61"/>
      <c r="F165" s="29"/>
      <c r="G165" s="31"/>
      <c r="H165" s="22"/>
      <c r="I165" s="23">
        <v>0</v>
      </c>
      <c r="J165" s="28">
        <f t="shared" si="2"/>
        <v>31592691.370000012</v>
      </c>
    </row>
    <row r="166" spans="4:10" s="1" customFormat="1" ht="53.25" hidden="1" customHeight="1" x14ac:dyDescent="0.2">
      <c r="D166" s="27"/>
      <c r="E166" s="61"/>
      <c r="F166" s="29"/>
      <c r="G166" s="31"/>
      <c r="H166" s="22"/>
      <c r="I166" s="23">
        <v>0</v>
      </c>
      <c r="J166" s="28">
        <f t="shared" si="2"/>
        <v>31592691.370000012</v>
      </c>
    </row>
    <row r="167" spans="4:10" s="1" customFormat="1" ht="53.25" hidden="1" customHeight="1" x14ac:dyDescent="0.2">
      <c r="D167" s="27"/>
      <c r="E167" s="61"/>
      <c r="F167" s="29"/>
      <c r="G167" s="31"/>
      <c r="H167" s="22"/>
      <c r="I167" s="23">
        <v>0</v>
      </c>
      <c r="J167" s="28">
        <f t="shared" si="2"/>
        <v>31592691.370000012</v>
      </c>
    </row>
    <row r="168" spans="4:10" s="1" customFormat="1" ht="53.25" hidden="1" customHeight="1" x14ac:dyDescent="0.2">
      <c r="D168" s="27"/>
      <c r="E168" s="61"/>
      <c r="F168" s="29"/>
      <c r="G168" s="32"/>
      <c r="H168" s="22"/>
      <c r="I168" s="23">
        <v>0</v>
      </c>
      <c r="J168" s="28">
        <f t="shared" si="2"/>
        <v>31592691.370000012</v>
      </c>
    </row>
    <row r="169" spans="4:10" s="1" customFormat="1" ht="53.25" hidden="1" customHeight="1" x14ac:dyDescent="0.2">
      <c r="D169" s="27"/>
      <c r="E169" s="61"/>
      <c r="F169" s="29"/>
      <c r="G169" s="31"/>
      <c r="H169" s="22"/>
      <c r="I169" s="23">
        <v>0</v>
      </c>
      <c r="J169" s="28">
        <f t="shared" si="2"/>
        <v>31592691.370000012</v>
      </c>
    </row>
    <row r="170" spans="4:10" s="1" customFormat="1" ht="53.25" hidden="1" customHeight="1" x14ac:dyDescent="0.2">
      <c r="D170" s="27"/>
      <c r="E170" s="61"/>
      <c r="F170" s="29"/>
      <c r="G170" s="31"/>
      <c r="H170" s="22"/>
      <c r="I170" s="23">
        <v>0</v>
      </c>
      <c r="J170" s="28">
        <f t="shared" si="2"/>
        <v>31592691.370000012</v>
      </c>
    </row>
    <row r="171" spans="4:10" s="1" customFormat="1" ht="53.25" hidden="1" customHeight="1" x14ac:dyDescent="0.2">
      <c r="D171" s="27"/>
      <c r="E171" s="61"/>
      <c r="F171" s="29"/>
      <c r="G171" s="31"/>
      <c r="H171" s="22"/>
      <c r="I171" s="23">
        <v>0</v>
      </c>
      <c r="J171" s="28">
        <f t="shared" si="2"/>
        <v>31592691.370000012</v>
      </c>
    </row>
    <row r="172" spans="4:10" s="1" customFormat="1" ht="53.25" hidden="1" customHeight="1" x14ac:dyDescent="0.2">
      <c r="D172" s="27"/>
      <c r="E172" s="61"/>
      <c r="F172" s="29"/>
      <c r="G172" s="32"/>
      <c r="H172" s="22"/>
      <c r="I172" s="23">
        <v>0</v>
      </c>
      <c r="J172" s="28">
        <f t="shared" si="2"/>
        <v>31592691.370000012</v>
      </c>
    </row>
    <row r="173" spans="4:10" s="1" customFormat="1" ht="53.25" hidden="1" customHeight="1" x14ac:dyDescent="0.2">
      <c r="D173" s="27"/>
      <c r="E173" s="61"/>
      <c r="F173" s="29"/>
      <c r="G173" s="32"/>
      <c r="H173" s="22"/>
      <c r="I173" s="23">
        <v>0</v>
      </c>
      <c r="J173" s="28">
        <f t="shared" si="2"/>
        <v>31592691.370000012</v>
      </c>
    </row>
    <row r="174" spans="4:10" s="1" customFormat="1" ht="53.25" hidden="1" customHeight="1" x14ac:dyDescent="0.2">
      <c r="D174" s="27"/>
      <c r="E174" s="61"/>
      <c r="F174" s="29"/>
      <c r="G174" s="31"/>
      <c r="H174" s="22"/>
      <c r="I174" s="23">
        <v>0</v>
      </c>
      <c r="J174" s="28">
        <f t="shared" si="2"/>
        <v>31592691.370000012</v>
      </c>
    </row>
    <row r="175" spans="4:10" s="1" customFormat="1" ht="53.25" hidden="1" customHeight="1" x14ac:dyDescent="0.2">
      <c r="D175" s="27"/>
      <c r="E175" s="61"/>
      <c r="F175" s="29"/>
      <c r="G175" s="31"/>
      <c r="H175" s="22"/>
      <c r="I175" s="23">
        <v>0</v>
      </c>
      <c r="J175" s="28">
        <f t="shared" si="2"/>
        <v>31592691.370000012</v>
      </c>
    </row>
    <row r="176" spans="4:10" s="1" customFormat="1" ht="53.25" hidden="1" customHeight="1" x14ac:dyDescent="0.2">
      <c r="D176" s="27"/>
      <c r="E176" s="61"/>
      <c r="F176" s="29"/>
      <c r="G176" s="32"/>
      <c r="H176" s="22"/>
      <c r="I176" s="23">
        <v>0</v>
      </c>
      <c r="J176" s="28">
        <f t="shared" si="2"/>
        <v>31592691.370000012</v>
      </c>
    </row>
    <row r="177" spans="4:10" s="1" customFormat="1" ht="53.25" hidden="1" customHeight="1" x14ac:dyDescent="0.2">
      <c r="D177" s="27"/>
      <c r="E177" s="61"/>
      <c r="F177" s="29"/>
      <c r="G177" s="31"/>
      <c r="H177" s="22"/>
      <c r="I177" s="23">
        <v>0</v>
      </c>
      <c r="J177" s="28">
        <f t="shared" si="2"/>
        <v>31592691.370000012</v>
      </c>
    </row>
    <row r="178" spans="4:10" s="1" customFormat="1" ht="53.25" hidden="1" customHeight="1" x14ac:dyDescent="0.2">
      <c r="D178" s="27"/>
      <c r="E178" s="61"/>
      <c r="F178" s="29"/>
      <c r="G178" s="31"/>
      <c r="H178" s="22"/>
      <c r="I178" s="23">
        <v>0</v>
      </c>
      <c r="J178" s="28">
        <f t="shared" si="2"/>
        <v>31592691.370000012</v>
      </c>
    </row>
    <row r="179" spans="4:10" s="1" customFormat="1" ht="53.25" hidden="1" customHeight="1" x14ac:dyDescent="0.2">
      <c r="D179" s="27"/>
      <c r="E179" s="61"/>
      <c r="F179" s="29"/>
      <c r="G179" s="31"/>
      <c r="H179" s="22"/>
      <c r="I179" s="23">
        <v>0</v>
      </c>
      <c r="J179" s="28">
        <f t="shared" si="2"/>
        <v>31592691.370000012</v>
      </c>
    </row>
    <row r="180" spans="4:10" s="1" customFormat="1" ht="53.25" hidden="1" customHeight="1" x14ac:dyDescent="0.2">
      <c r="D180" s="27"/>
      <c r="E180" s="61"/>
      <c r="F180" s="29"/>
      <c r="G180" s="31"/>
      <c r="H180" s="22"/>
      <c r="I180" s="23">
        <v>0</v>
      </c>
      <c r="J180" s="28">
        <f t="shared" si="2"/>
        <v>31592691.370000012</v>
      </c>
    </row>
    <row r="181" spans="4:10" s="1" customFormat="1" ht="53.25" hidden="1" customHeight="1" x14ac:dyDescent="0.2">
      <c r="D181" s="27"/>
      <c r="E181" s="61"/>
      <c r="F181" s="29"/>
      <c r="G181" s="31"/>
      <c r="H181" s="22"/>
      <c r="I181" s="23">
        <v>0</v>
      </c>
      <c r="J181" s="28">
        <f t="shared" si="2"/>
        <v>31592691.370000012</v>
      </c>
    </row>
    <row r="182" spans="4:10" s="1" customFormat="1" ht="53.25" hidden="1" customHeight="1" x14ac:dyDescent="0.2">
      <c r="D182" s="27"/>
      <c r="E182" s="61"/>
      <c r="F182" s="29"/>
      <c r="G182" s="31"/>
      <c r="H182" s="22"/>
      <c r="I182" s="23">
        <v>0</v>
      </c>
      <c r="J182" s="28">
        <f t="shared" si="2"/>
        <v>31592691.370000012</v>
      </c>
    </row>
    <row r="183" spans="4:10" s="1" customFormat="1" ht="53.25" hidden="1" customHeight="1" x14ac:dyDescent="0.2">
      <c r="D183" s="27"/>
      <c r="E183" s="61"/>
      <c r="F183" s="29"/>
      <c r="G183" s="31"/>
      <c r="H183" s="22"/>
      <c r="I183" s="23">
        <v>0</v>
      </c>
      <c r="J183" s="28">
        <f t="shared" si="2"/>
        <v>31592691.370000012</v>
      </c>
    </row>
    <row r="184" spans="4:10" s="1" customFormat="1" ht="53.25" hidden="1" customHeight="1" x14ac:dyDescent="0.2">
      <c r="D184" s="27"/>
      <c r="E184" s="61"/>
      <c r="F184" s="29"/>
      <c r="G184" s="31"/>
      <c r="H184" s="22"/>
      <c r="I184" s="23">
        <v>0</v>
      </c>
      <c r="J184" s="28">
        <f t="shared" si="2"/>
        <v>31592691.370000012</v>
      </c>
    </row>
    <row r="185" spans="4:10" s="1" customFormat="1" ht="53.25" hidden="1" customHeight="1" x14ac:dyDescent="0.2">
      <c r="D185" s="27"/>
      <c r="E185" s="61"/>
      <c r="F185" s="29"/>
      <c r="G185" s="31"/>
      <c r="H185" s="22"/>
      <c r="I185" s="23">
        <v>0</v>
      </c>
      <c r="J185" s="28">
        <f t="shared" si="2"/>
        <v>31592691.370000012</v>
      </c>
    </row>
    <row r="186" spans="4:10" s="1" customFormat="1" ht="53.25" hidden="1" customHeight="1" x14ac:dyDescent="0.2">
      <c r="D186" s="27"/>
      <c r="E186" s="61"/>
      <c r="F186" s="29"/>
      <c r="G186" s="31"/>
      <c r="H186" s="22"/>
      <c r="I186" s="23">
        <v>0</v>
      </c>
      <c r="J186" s="28">
        <f t="shared" si="2"/>
        <v>31592691.370000012</v>
      </c>
    </row>
    <row r="187" spans="4:10" s="1" customFormat="1" ht="53.25" hidden="1" customHeight="1" x14ac:dyDescent="0.2">
      <c r="D187" s="27"/>
      <c r="E187" s="61"/>
      <c r="F187" s="29"/>
      <c r="G187" s="31"/>
      <c r="H187" s="22"/>
      <c r="I187" s="23">
        <v>0</v>
      </c>
      <c r="J187" s="28">
        <f t="shared" si="2"/>
        <v>31592691.370000012</v>
      </c>
    </row>
    <row r="188" spans="4:10" s="1" customFormat="1" ht="53.25" hidden="1" customHeight="1" x14ac:dyDescent="0.2">
      <c r="D188" s="27"/>
      <c r="E188" s="61"/>
      <c r="F188" s="29"/>
      <c r="G188" s="31"/>
      <c r="H188" s="22"/>
      <c r="I188" s="23">
        <v>0</v>
      </c>
      <c r="J188" s="28">
        <f t="shared" si="2"/>
        <v>31592691.370000012</v>
      </c>
    </row>
    <row r="189" spans="4:10" s="1" customFormat="1" ht="53.25" hidden="1" customHeight="1" x14ac:dyDescent="0.2">
      <c r="D189" s="27"/>
      <c r="E189" s="61"/>
      <c r="F189" s="29"/>
      <c r="G189" s="31"/>
      <c r="H189" s="22"/>
      <c r="I189" s="23">
        <v>0</v>
      </c>
      <c r="J189" s="28">
        <f t="shared" si="2"/>
        <v>31592691.370000012</v>
      </c>
    </row>
    <row r="190" spans="4:10" s="1" customFormat="1" ht="53.25" hidden="1" customHeight="1" x14ac:dyDescent="0.2">
      <c r="D190" s="27"/>
      <c r="E190" s="61"/>
      <c r="F190" s="29"/>
      <c r="G190" s="31"/>
      <c r="H190" s="22"/>
      <c r="I190" s="23">
        <v>0</v>
      </c>
      <c r="J190" s="28">
        <f t="shared" si="2"/>
        <v>31592691.370000012</v>
      </c>
    </row>
    <row r="191" spans="4:10" s="1" customFormat="1" ht="53.25" hidden="1" customHeight="1" x14ac:dyDescent="0.2">
      <c r="D191" s="27"/>
      <c r="E191" s="61"/>
      <c r="F191" s="29"/>
      <c r="G191" s="30"/>
      <c r="H191" s="22"/>
      <c r="I191" s="23">
        <v>0</v>
      </c>
      <c r="J191" s="28">
        <f t="shared" si="2"/>
        <v>31592691.370000012</v>
      </c>
    </row>
    <row r="192" spans="4:10" s="1" customFormat="1" ht="53.25" hidden="1" customHeight="1" x14ac:dyDescent="0.2">
      <c r="D192" s="27"/>
      <c r="E192" s="61"/>
      <c r="F192" s="29"/>
      <c r="G192" s="31"/>
      <c r="H192" s="22"/>
      <c r="I192" s="23">
        <v>0</v>
      </c>
      <c r="J192" s="28">
        <f t="shared" si="2"/>
        <v>31592691.370000012</v>
      </c>
    </row>
    <row r="193" spans="4:12" s="1" customFormat="1" ht="53.25" hidden="1" customHeight="1" x14ac:dyDescent="0.2">
      <c r="D193" s="27"/>
      <c r="E193" s="61"/>
      <c r="F193" s="29"/>
      <c r="G193" s="30"/>
      <c r="H193" s="22"/>
      <c r="I193" s="23">
        <v>0</v>
      </c>
      <c r="J193" s="28">
        <f t="shared" si="2"/>
        <v>31592691.370000012</v>
      </c>
    </row>
    <row r="194" spans="4:12" s="1" customFormat="1" ht="53.25" hidden="1" customHeight="1" x14ac:dyDescent="0.2">
      <c r="D194" s="27"/>
      <c r="E194" s="61"/>
      <c r="F194" s="29"/>
      <c r="G194" s="30"/>
      <c r="H194" s="22"/>
      <c r="I194" s="23">
        <v>0</v>
      </c>
      <c r="J194" s="28">
        <f t="shared" si="2"/>
        <v>31592691.370000012</v>
      </c>
    </row>
    <row r="195" spans="4:12" s="1" customFormat="1" ht="53.25" hidden="1" customHeight="1" x14ac:dyDescent="0.2">
      <c r="D195" s="27"/>
      <c r="E195" s="61"/>
      <c r="F195" s="29"/>
      <c r="G195" s="32"/>
      <c r="H195" s="22"/>
      <c r="I195" s="23">
        <v>0</v>
      </c>
      <c r="J195" s="28">
        <f t="shared" si="2"/>
        <v>31592691.370000012</v>
      </c>
    </row>
    <row r="196" spans="4:12" s="1" customFormat="1" ht="53.25" hidden="1" customHeight="1" x14ac:dyDescent="0.2">
      <c r="D196" s="27"/>
      <c r="E196" s="61"/>
      <c r="F196" s="29"/>
      <c r="G196" s="32"/>
      <c r="H196" s="22"/>
      <c r="I196" s="23">
        <v>0</v>
      </c>
      <c r="J196" s="28">
        <f t="shared" si="2"/>
        <v>31592691.370000012</v>
      </c>
    </row>
    <row r="197" spans="4:12" s="1" customFormat="1" ht="53.25" hidden="1" customHeight="1" x14ac:dyDescent="0.2">
      <c r="D197" s="27"/>
      <c r="E197" s="61"/>
      <c r="F197" s="29"/>
      <c r="G197" s="32"/>
      <c r="H197" s="22"/>
      <c r="I197" s="23">
        <v>0</v>
      </c>
      <c r="J197" s="28">
        <f t="shared" si="2"/>
        <v>31592691.370000012</v>
      </c>
    </row>
    <row r="198" spans="4:12" s="1" customFormat="1" ht="53.25" hidden="1" customHeight="1" x14ac:dyDescent="0.2">
      <c r="D198" s="27"/>
      <c r="E198" s="61"/>
      <c r="F198" s="29"/>
      <c r="G198" s="31"/>
      <c r="H198" s="22"/>
      <c r="I198" s="23">
        <v>0</v>
      </c>
      <c r="J198" s="28">
        <f>+J197+H198-I198</f>
        <v>31592691.370000012</v>
      </c>
    </row>
    <row r="199" spans="4:12" s="1" customFormat="1" ht="53.25" hidden="1" customHeight="1" x14ac:dyDescent="0.2">
      <c r="D199" s="27"/>
      <c r="E199" s="61"/>
      <c r="F199" s="29"/>
      <c r="G199" s="31"/>
      <c r="H199" s="22"/>
      <c r="I199" s="23">
        <v>0</v>
      </c>
      <c r="J199" s="28">
        <f>+J198+H199-I199</f>
        <v>31592691.370000012</v>
      </c>
    </row>
    <row r="200" spans="4:12" s="1" customFormat="1" ht="53.25" hidden="1" customHeight="1" x14ac:dyDescent="0.2">
      <c r="D200" s="27"/>
      <c r="E200" s="61"/>
      <c r="F200" s="29"/>
      <c r="G200" s="32"/>
      <c r="H200" s="22"/>
      <c r="I200" s="23">
        <v>0</v>
      </c>
      <c r="J200" s="28">
        <f t="shared" si="2"/>
        <v>31592691.370000012</v>
      </c>
    </row>
    <row r="201" spans="4:12" s="1" customFormat="1" ht="53.25" hidden="1" customHeight="1" x14ac:dyDescent="0.2">
      <c r="D201" s="27"/>
      <c r="E201" s="33"/>
      <c r="F201" s="29"/>
      <c r="G201" s="31"/>
      <c r="H201" s="22"/>
      <c r="I201" s="23">
        <v>0</v>
      </c>
      <c r="J201" s="28">
        <f t="shared" si="2"/>
        <v>31592691.370000012</v>
      </c>
      <c r="L201" s="34">
        <f>+J200-22614003.58</f>
        <v>8978687.790000014</v>
      </c>
    </row>
    <row r="202" spans="4:12" s="1" customFormat="1" ht="53.25" hidden="1" customHeight="1" x14ac:dyDescent="0.2">
      <c r="D202" s="27"/>
      <c r="E202" s="33"/>
      <c r="F202" s="29"/>
      <c r="G202" s="31"/>
      <c r="H202" s="22"/>
      <c r="I202" s="23">
        <v>0</v>
      </c>
      <c r="J202" s="28">
        <f t="shared" si="2"/>
        <v>31592691.370000012</v>
      </c>
      <c r="L202" s="35">
        <v>22614003.579999998</v>
      </c>
    </row>
    <row r="203" spans="4:12" s="1" customFormat="1" ht="53.25" hidden="1" customHeight="1" x14ac:dyDescent="0.2">
      <c r="D203" s="27"/>
      <c r="E203" s="33"/>
      <c r="F203" s="29"/>
      <c r="G203" s="31"/>
      <c r="H203" s="22"/>
      <c r="I203" s="23">
        <v>0</v>
      </c>
      <c r="J203" s="28">
        <f t="shared" si="2"/>
        <v>31592691.370000012</v>
      </c>
      <c r="L203" s="36">
        <f>+L202-28964767.29</f>
        <v>-6350763.7100000009</v>
      </c>
    </row>
    <row r="204" spans="4:12" s="1" customFormat="1" ht="53.25" hidden="1" customHeight="1" x14ac:dyDescent="0.2">
      <c r="D204" s="27"/>
      <c r="E204" s="33"/>
      <c r="F204" s="29"/>
      <c r="G204" s="31"/>
      <c r="H204" s="22"/>
      <c r="I204" s="23">
        <v>0</v>
      </c>
      <c r="J204" s="28">
        <f t="shared" si="2"/>
        <v>31592691.370000012</v>
      </c>
    </row>
    <row r="205" spans="4:12" s="1" customFormat="1" ht="53.25" hidden="1" customHeight="1" x14ac:dyDescent="0.2">
      <c r="D205" s="27"/>
      <c r="E205" s="33"/>
      <c r="F205" s="29"/>
      <c r="G205" s="31"/>
      <c r="H205" s="22"/>
      <c r="I205" s="23">
        <v>0</v>
      </c>
      <c r="J205" s="28">
        <f t="shared" si="2"/>
        <v>31592691.370000012</v>
      </c>
    </row>
    <row r="206" spans="4:12" s="1" customFormat="1" ht="53.25" hidden="1" customHeight="1" x14ac:dyDescent="0.2">
      <c r="D206" s="27"/>
      <c r="E206" s="33"/>
      <c r="F206" s="29"/>
      <c r="G206" s="31"/>
      <c r="H206" s="22"/>
      <c r="I206" s="23">
        <v>0</v>
      </c>
      <c r="J206" s="28">
        <f t="shared" si="2"/>
        <v>31592691.370000012</v>
      </c>
    </row>
    <row r="207" spans="4:12" s="1" customFormat="1" ht="53.25" hidden="1" customHeight="1" x14ac:dyDescent="0.2">
      <c r="D207" s="27"/>
      <c r="E207" s="33"/>
      <c r="F207" s="29"/>
      <c r="G207" s="31"/>
      <c r="H207" s="22"/>
      <c r="I207" s="23">
        <v>0</v>
      </c>
      <c r="J207" s="28">
        <f t="shared" si="2"/>
        <v>31592691.370000012</v>
      </c>
    </row>
    <row r="208" spans="4:12" s="1" customFormat="1" ht="53.25" hidden="1" customHeight="1" x14ac:dyDescent="0.2">
      <c r="D208" s="27"/>
      <c r="E208" s="33"/>
      <c r="F208" s="29"/>
      <c r="G208" s="31"/>
      <c r="H208" s="22"/>
      <c r="I208" s="23">
        <v>0</v>
      </c>
      <c r="J208" s="28">
        <f t="shared" si="2"/>
        <v>31592691.370000012</v>
      </c>
    </row>
    <row r="209" spans="4:10" s="1" customFormat="1" ht="53.25" hidden="1" customHeight="1" x14ac:dyDescent="0.2">
      <c r="D209" s="27"/>
      <c r="E209" s="33"/>
      <c r="F209" s="29"/>
      <c r="G209" s="30"/>
      <c r="H209" s="22"/>
      <c r="I209" s="23">
        <v>0</v>
      </c>
      <c r="J209" s="28">
        <f t="shared" si="2"/>
        <v>31592691.370000012</v>
      </c>
    </row>
    <row r="210" spans="4:10" s="1" customFormat="1" ht="53.25" hidden="1" customHeight="1" x14ac:dyDescent="0.2">
      <c r="D210" s="27"/>
      <c r="E210" s="33"/>
      <c r="F210" s="29"/>
      <c r="G210" s="31"/>
      <c r="H210" s="22"/>
      <c r="I210" s="23">
        <v>0</v>
      </c>
      <c r="J210" s="28">
        <f t="shared" si="2"/>
        <v>31592691.370000012</v>
      </c>
    </row>
    <row r="211" spans="4:10" s="1" customFormat="1" ht="53.25" hidden="1" customHeight="1" x14ac:dyDescent="0.2">
      <c r="D211" s="27"/>
      <c r="E211" s="33"/>
      <c r="F211" s="29"/>
      <c r="G211" s="31"/>
      <c r="H211" s="22"/>
      <c r="I211" s="23">
        <v>0</v>
      </c>
      <c r="J211" s="28">
        <f t="shared" si="2"/>
        <v>31592691.370000012</v>
      </c>
    </row>
    <row r="212" spans="4:10" s="1" customFormat="1" ht="53.25" hidden="1" customHeight="1" x14ac:dyDescent="0.2">
      <c r="D212" s="27"/>
      <c r="E212" s="33"/>
      <c r="F212" s="29"/>
      <c r="G212" s="32"/>
      <c r="H212" s="22"/>
      <c r="I212" s="23">
        <v>0</v>
      </c>
      <c r="J212" s="28">
        <f t="shared" si="2"/>
        <v>31592691.370000012</v>
      </c>
    </row>
    <row r="213" spans="4:10" s="1" customFormat="1" ht="53.25" hidden="1" customHeight="1" x14ac:dyDescent="0.2">
      <c r="D213" s="27"/>
      <c r="E213" s="33"/>
      <c r="F213" s="29"/>
      <c r="G213" s="31"/>
      <c r="H213" s="22"/>
      <c r="I213" s="23">
        <v>0</v>
      </c>
      <c r="J213" s="28">
        <f t="shared" si="2"/>
        <v>31592691.370000012</v>
      </c>
    </row>
    <row r="214" spans="4:10" s="1" customFormat="1" ht="53.25" hidden="1" customHeight="1" x14ac:dyDescent="0.2">
      <c r="D214" s="27"/>
      <c r="E214" s="33"/>
      <c r="F214" s="29"/>
      <c r="G214" s="31"/>
      <c r="H214" s="22"/>
      <c r="I214" s="23">
        <v>0</v>
      </c>
      <c r="J214" s="28">
        <f t="shared" si="2"/>
        <v>31592691.370000012</v>
      </c>
    </row>
    <row r="215" spans="4:10" s="1" customFormat="1" ht="53.25" hidden="1" customHeight="1" x14ac:dyDescent="0.2">
      <c r="D215" s="27"/>
      <c r="E215" s="33"/>
      <c r="F215" s="29"/>
      <c r="G215" s="31"/>
      <c r="H215" s="22"/>
      <c r="I215" s="23">
        <v>0</v>
      </c>
      <c r="J215" s="28">
        <f t="shared" si="2"/>
        <v>31592691.370000012</v>
      </c>
    </row>
    <row r="216" spans="4:10" s="1" customFormat="1" ht="53.25" hidden="1" customHeight="1" x14ac:dyDescent="0.2">
      <c r="D216" s="27"/>
      <c r="E216" s="33"/>
      <c r="F216" s="29"/>
      <c r="G216" s="31"/>
      <c r="H216" s="22"/>
      <c r="I216" s="23">
        <v>0</v>
      </c>
      <c r="J216" s="28">
        <f t="shared" si="2"/>
        <v>31592691.370000012</v>
      </c>
    </row>
    <row r="217" spans="4:10" s="1" customFormat="1" ht="53.25" hidden="1" customHeight="1" x14ac:dyDescent="0.2">
      <c r="D217" s="27"/>
      <c r="E217" s="33"/>
      <c r="F217" s="29"/>
      <c r="G217" s="31"/>
      <c r="H217" s="22"/>
      <c r="I217" s="23">
        <v>0</v>
      </c>
      <c r="J217" s="28">
        <f t="shared" si="2"/>
        <v>31592691.370000012</v>
      </c>
    </row>
    <row r="218" spans="4:10" s="1" customFormat="1" ht="68.25" hidden="1" customHeight="1" x14ac:dyDescent="0.2">
      <c r="D218" s="27"/>
      <c r="E218" s="33"/>
      <c r="F218" s="29"/>
      <c r="G218" s="31"/>
      <c r="H218" s="22"/>
      <c r="I218" s="23">
        <v>0</v>
      </c>
      <c r="J218" s="28">
        <f t="shared" si="2"/>
        <v>31592691.370000012</v>
      </c>
    </row>
    <row r="219" spans="4:10" s="1" customFormat="1" ht="53.25" hidden="1" customHeight="1" x14ac:dyDescent="0.2">
      <c r="D219" s="27"/>
      <c r="E219" s="33"/>
      <c r="F219" s="29"/>
      <c r="G219" s="31"/>
      <c r="H219" s="22"/>
      <c r="I219" s="23">
        <v>0</v>
      </c>
      <c r="J219" s="28">
        <f t="shared" si="2"/>
        <v>31592691.370000012</v>
      </c>
    </row>
    <row r="220" spans="4:10" s="1" customFormat="1" ht="53.25" hidden="1" customHeight="1" x14ac:dyDescent="0.2">
      <c r="D220" s="27"/>
      <c r="E220" s="33"/>
      <c r="F220" s="29"/>
      <c r="G220" s="31"/>
      <c r="H220" s="22"/>
      <c r="I220" s="23">
        <v>0</v>
      </c>
      <c r="J220" s="28">
        <f t="shared" si="2"/>
        <v>31592691.370000012</v>
      </c>
    </row>
    <row r="221" spans="4:10" s="1" customFormat="1" ht="53.25" hidden="1" customHeight="1" x14ac:dyDescent="0.2">
      <c r="D221" s="27"/>
      <c r="E221" s="33"/>
      <c r="F221" s="29"/>
      <c r="G221" s="31"/>
      <c r="H221" s="22"/>
      <c r="I221" s="23">
        <v>0</v>
      </c>
      <c r="J221" s="28">
        <f t="shared" si="2"/>
        <v>31592691.370000012</v>
      </c>
    </row>
    <row r="222" spans="4:10" s="1" customFormat="1" ht="53.25" hidden="1" customHeight="1" x14ac:dyDescent="0.2">
      <c r="D222" s="27"/>
      <c r="E222" s="33"/>
      <c r="F222" s="29"/>
      <c r="G222" s="31"/>
      <c r="H222" s="22"/>
      <c r="I222" s="23">
        <v>0</v>
      </c>
      <c r="J222" s="28">
        <f t="shared" si="2"/>
        <v>31592691.370000012</v>
      </c>
    </row>
    <row r="223" spans="4:10" s="1" customFormat="1" ht="53.25" hidden="1" customHeight="1" x14ac:dyDescent="0.2">
      <c r="D223" s="27"/>
      <c r="E223" s="33"/>
      <c r="F223" s="29"/>
      <c r="G223" s="31"/>
      <c r="H223" s="22"/>
      <c r="I223" s="23">
        <v>0</v>
      </c>
      <c r="J223" s="28">
        <f t="shared" si="2"/>
        <v>31592691.370000012</v>
      </c>
    </row>
    <row r="224" spans="4:10" s="1" customFormat="1" ht="53.25" hidden="1" customHeight="1" x14ac:dyDescent="0.2">
      <c r="D224" s="27"/>
      <c r="E224" s="33"/>
      <c r="F224" s="29"/>
      <c r="G224" s="31"/>
      <c r="H224" s="22"/>
      <c r="I224" s="23">
        <v>0</v>
      </c>
      <c r="J224" s="28">
        <f t="shared" si="2"/>
        <v>31592691.370000012</v>
      </c>
    </row>
    <row r="225" spans="4:10" s="1" customFormat="1" ht="53.25" hidden="1" customHeight="1" x14ac:dyDescent="0.2">
      <c r="D225" s="27"/>
      <c r="E225" s="33"/>
      <c r="F225" s="29"/>
      <c r="G225" s="31"/>
      <c r="H225" s="22"/>
      <c r="I225" s="23">
        <v>0</v>
      </c>
      <c r="J225" s="28">
        <f t="shared" si="2"/>
        <v>31592691.370000012</v>
      </c>
    </row>
    <row r="226" spans="4:10" s="1" customFormat="1" ht="53.25" hidden="1" customHeight="1" x14ac:dyDescent="0.2">
      <c r="D226" s="27"/>
      <c r="E226" s="33"/>
      <c r="F226" s="29"/>
      <c r="G226" s="31"/>
      <c r="H226" s="22"/>
      <c r="I226" s="23">
        <v>0</v>
      </c>
      <c r="J226" s="28">
        <f t="shared" si="2"/>
        <v>31592691.370000012</v>
      </c>
    </row>
    <row r="227" spans="4:10" s="1" customFormat="1" ht="53.25" hidden="1" customHeight="1" x14ac:dyDescent="0.2">
      <c r="D227" s="27"/>
      <c r="E227" s="33"/>
      <c r="F227" s="29"/>
      <c r="G227" s="31"/>
      <c r="H227" s="22"/>
      <c r="I227" s="23">
        <v>0</v>
      </c>
      <c r="J227" s="28">
        <f t="shared" si="2"/>
        <v>31592691.370000012</v>
      </c>
    </row>
    <row r="228" spans="4:10" s="1" customFormat="1" ht="53.25" hidden="1" customHeight="1" x14ac:dyDescent="0.2">
      <c r="D228" s="27"/>
      <c r="E228" s="33"/>
      <c r="F228" s="29"/>
      <c r="G228" s="31"/>
      <c r="H228" s="22"/>
      <c r="I228" s="23">
        <v>0</v>
      </c>
      <c r="J228" s="28">
        <f t="shared" si="2"/>
        <v>31592691.370000012</v>
      </c>
    </row>
    <row r="229" spans="4:10" s="1" customFormat="1" ht="53.25" hidden="1" customHeight="1" x14ac:dyDescent="0.2">
      <c r="D229" s="27"/>
      <c r="E229" s="33"/>
      <c r="F229" s="29"/>
      <c r="G229" s="31"/>
      <c r="H229" s="22"/>
      <c r="I229" s="23">
        <v>0</v>
      </c>
      <c r="J229" s="28">
        <f t="shared" si="2"/>
        <v>31592691.370000012</v>
      </c>
    </row>
    <row r="230" spans="4:10" s="1" customFormat="1" ht="53.25" hidden="1" customHeight="1" x14ac:dyDescent="0.2">
      <c r="D230" s="27"/>
      <c r="E230" s="33"/>
      <c r="F230" s="29"/>
      <c r="G230" s="31"/>
      <c r="H230" s="22"/>
      <c r="I230" s="23">
        <v>0</v>
      </c>
      <c r="J230" s="28">
        <f t="shared" si="2"/>
        <v>31592691.370000012</v>
      </c>
    </row>
    <row r="231" spans="4:10" s="1" customFormat="1" ht="53.25" hidden="1" customHeight="1" x14ac:dyDescent="0.2">
      <c r="D231" s="27"/>
      <c r="E231" s="33"/>
      <c r="F231" s="29"/>
      <c r="G231" s="31"/>
      <c r="H231" s="22"/>
      <c r="I231" s="23">
        <v>0</v>
      </c>
      <c r="J231" s="28">
        <f t="shared" si="2"/>
        <v>31592691.370000012</v>
      </c>
    </row>
    <row r="232" spans="4:10" s="1" customFormat="1" ht="53.25" hidden="1" customHeight="1" x14ac:dyDescent="0.2">
      <c r="D232" s="27"/>
      <c r="E232" s="33"/>
      <c r="F232" s="29"/>
      <c r="G232" s="31"/>
      <c r="H232" s="22"/>
      <c r="I232" s="23">
        <v>0</v>
      </c>
      <c r="J232" s="28">
        <f t="shared" si="2"/>
        <v>31592691.370000012</v>
      </c>
    </row>
    <row r="233" spans="4:10" s="1" customFormat="1" ht="53.25" hidden="1" customHeight="1" x14ac:dyDescent="0.2">
      <c r="D233" s="27"/>
      <c r="E233" s="33"/>
      <c r="F233" s="29"/>
      <c r="G233" s="31"/>
      <c r="H233" s="22"/>
      <c r="I233" s="23">
        <v>0</v>
      </c>
      <c r="J233" s="28">
        <f t="shared" si="2"/>
        <v>31592691.370000012</v>
      </c>
    </row>
    <row r="234" spans="4:10" s="1" customFormat="1" ht="53.25" hidden="1" customHeight="1" x14ac:dyDescent="0.2">
      <c r="D234" s="27"/>
      <c r="E234" s="33"/>
      <c r="F234" s="29"/>
      <c r="G234" s="31"/>
      <c r="H234" s="22"/>
      <c r="I234" s="23">
        <v>0</v>
      </c>
      <c r="J234" s="28">
        <f t="shared" si="2"/>
        <v>31592691.370000012</v>
      </c>
    </row>
    <row r="235" spans="4:10" s="1" customFormat="1" ht="53.25" hidden="1" customHeight="1" x14ac:dyDescent="0.2">
      <c r="D235" s="27"/>
      <c r="E235" s="33"/>
      <c r="F235" s="29"/>
      <c r="G235" s="31"/>
      <c r="H235" s="22"/>
      <c r="I235" s="23">
        <v>0</v>
      </c>
      <c r="J235" s="28">
        <f t="shared" si="2"/>
        <v>31592691.370000012</v>
      </c>
    </row>
    <row r="236" spans="4:10" s="1" customFormat="1" ht="53.25" hidden="1" customHeight="1" x14ac:dyDescent="0.2">
      <c r="D236" s="27"/>
      <c r="E236" s="33"/>
      <c r="F236" s="29"/>
      <c r="G236" s="30"/>
      <c r="H236" s="22"/>
      <c r="I236" s="23">
        <v>0</v>
      </c>
      <c r="J236" s="28">
        <f t="shared" si="2"/>
        <v>31592691.370000012</v>
      </c>
    </row>
    <row r="237" spans="4:10" s="1" customFormat="1" ht="53.25" hidden="1" customHeight="1" x14ac:dyDescent="0.2">
      <c r="D237" s="27"/>
      <c r="E237" s="33"/>
      <c r="F237" s="29"/>
      <c r="G237" s="30"/>
      <c r="H237" s="22"/>
      <c r="I237" s="23">
        <v>0</v>
      </c>
      <c r="J237" s="28">
        <f t="shared" si="2"/>
        <v>31592691.370000012</v>
      </c>
    </row>
    <row r="238" spans="4:10" s="1" customFormat="1" ht="53.25" hidden="1" customHeight="1" x14ac:dyDescent="0.2">
      <c r="D238" s="27"/>
      <c r="E238" s="33"/>
      <c r="F238" s="29"/>
      <c r="G238" s="30"/>
      <c r="H238" s="22"/>
      <c r="I238" s="23">
        <v>0</v>
      </c>
      <c r="J238" s="28">
        <f t="shared" si="2"/>
        <v>31592691.370000012</v>
      </c>
    </row>
    <row r="239" spans="4:10" s="1" customFormat="1" ht="53.25" hidden="1" customHeight="1" x14ac:dyDescent="0.2">
      <c r="D239" s="27"/>
      <c r="E239" s="33"/>
      <c r="F239" s="29"/>
      <c r="G239" s="31"/>
      <c r="H239" s="22"/>
      <c r="I239" s="23">
        <v>0</v>
      </c>
      <c r="J239" s="28">
        <f t="shared" si="2"/>
        <v>31592691.370000012</v>
      </c>
    </row>
    <row r="240" spans="4:10" s="1" customFormat="1" ht="53.25" hidden="1" customHeight="1" x14ac:dyDescent="0.2">
      <c r="D240" s="27"/>
      <c r="E240" s="33"/>
      <c r="F240" s="29"/>
      <c r="G240" s="30"/>
      <c r="H240" s="22"/>
      <c r="I240" s="23">
        <v>0</v>
      </c>
      <c r="J240" s="28">
        <f t="shared" si="2"/>
        <v>31592691.370000012</v>
      </c>
    </row>
    <row r="241" spans="1:95" s="1" customFormat="1" ht="53.25" hidden="1" customHeight="1" x14ac:dyDescent="0.2">
      <c r="D241" s="27"/>
      <c r="E241" s="33"/>
      <c r="F241" s="29"/>
      <c r="G241" s="31"/>
      <c r="H241" s="22"/>
      <c r="I241" s="23">
        <v>0</v>
      </c>
      <c r="J241" s="28">
        <f t="shared" si="2"/>
        <v>31592691.370000012</v>
      </c>
    </row>
    <row r="242" spans="1:95" s="1" customFormat="1" ht="53.25" hidden="1" customHeight="1" x14ac:dyDescent="0.2">
      <c r="D242" s="27"/>
      <c r="E242" s="33"/>
      <c r="F242" s="29"/>
      <c r="G242" s="31"/>
      <c r="H242" s="22"/>
      <c r="I242" s="23">
        <v>0</v>
      </c>
      <c r="J242" s="28">
        <f t="shared" si="2"/>
        <v>31592691.370000012</v>
      </c>
    </row>
    <row r="243" spans="1:95" s="1" customFormat="1" ht="53.25" hidden="1" customHeight="1" x14ac:dyDescent="0.2">
      <c r="D243" s="27"/>
      <c r="E243" s="33"/>
      <c r="F243" s="29"/>
      <c r="G243" s="30"/>
      <c r="H243" s="22"/>
      <c r="I243" s="23">
        <v>0</v>
      </c>
      <c r="J243" s="28">
        <f t="shared" si="2"/>
        <v>31592691.370000012</v>
      </c>
    </row>
    <row r="244" spans="1:95" s="1" customFormat="1" ht="53.25" hidden="1" customHeight="1" x14ac:dyDescent="0.2">
      <c r="D244" s="27"/>
      <c r="E244" s="33"/>
      <c r="F244" s="29"/>
      <c r="G244" s="30"/>
      <c r="H244" s="22"/>
      <c r="I244" s="23">
        <v>0</v>
      </c>
      <c r="J244" s="28">
        <f t="shared" si="2"/>
        <v>31592691.370000012</v>
      </c>
    </row>
    <row r="245" spans="1:95" s="1" customFormat="1" ht="53.25" hidden="1" customHeight="1" x14ac:dyDescent="0.2">
      <c r="D245" s="37"/>
      <c r="E245" s="33"/>
      <c r="F245" s="29"/>
      <c r="G245" s="31"/>
      <c r="H245" s="22"/>
      <c r="I245" s="23">
        <v>0</v>
      </c>
      <c r="J245" s="28">
        <f t="shared" si="2"/>
        <v>31592691.370000012</v>
      </c>
    </row>
    <row r="246" spans="1:95" s="1" customFormat="1" ht="53.25" hidden="1" customHeight="1" thickBot="1" x14ac:dyDescent="0.25">
      <c r="D246" s="55"/>
      <c r="E246" s="61"/>
      <c r="F246" s="29"/>
      <c r="G246" s="31"/>
      <c r="H246" s="22"/>
      <c r="I246" s="23">
        <v>0</v>
      </c>
      <c r="J246" s="28">
        <f>+J200+H246-I246</f>
        <v>31592691.370000012</v>
      </c>
    </row>
    <row r="247" spans="1:95" s="1" customFormat="1" ht="50.1" customHeight="1" thickBot="1" x14ac:dyDescent="0.3">
      <c r="D247" s="38"/>
      <c r="E247" s="39"/>
      <c r="F247" s="39"/>
      <c r="G247" s="39" t="s">
        <v>8</v>
      </c>
      <c r="H247" s="40">
        <f>SUM(H20:H245)</f>
        <v>18349807.199999999</v>
      </c>
      <c r="I247" s="40">
        <f>SUM(I20:I245)</f>
        <v>13549663.499999998</v>
      </c>
      <c r="J247" s="56">
        <f>+J246</f>
        <v>31592691.370000012</v>
      </c>
    </row>
    <row r="248" spans="1:95" s="10" customFormat="1" ht="50.1" customHeight="1" x14ac:dyDescent="0.25">
      <c r="A248" s="1"/>
      <c r="B248" s="1"/>
      <c r="C248" s="1"/>
      <c r="D248" s="41"/>
      <c r="E248" s="42"/>
      <c r="F248" s="43"/>
      <c r="G248" s="44"/>
      <c r="H248" s="45"/>
      <c r="I248" s="46"/>
      <c r="J248" s="47"/>
      <c r="K248" s="2"/>
      <c r="L248" s="2"/>
      <c r="M248" s="2"/>
      <c r="N248" s="48"/>
      <c r="O248" s="48"/>
      <c r="P248" s="48"/>
      <c r="Q248" s="48"/>
      <c r="R248" s="48"/>
      <c r="S248" s="48"/>
      <c r="T248" s="48"/>
      <c r="U248" s="48"/>
      <c r="V248" s="48"/>
      <c r="W248" s="48"/>
      <c r="X248" s="48"/>
      <c r="Y248" s="48"/>
      <c r="Z248" s="48"/>
      <c r="AA248" s="48"/>
      <c r="AB248" s="48"/>
      <c r="AC248" s="48"/>
      <c r="AD248" s="48"/>
      <c r="AE248" s="48"/>
      <c r="AF248" s="48"/>
      <c r="AG248" s="48"/>
      <c r="AH248" s="48"/>
      <c r="AI248" s="48"/>
      <c r="AJ248" s="48"/>
      <c r="AK248" s="48"/>
      <c r="AL248" s="48"/>
      <c r="AM248" s="48"/>
      <c r="AN248" s="48"/>
      <c r="AO248" s="48"/>
      <c r="AP248" s="48"/>
      <c r="AQ248" s="48"/>
      <c r="AR248" s="48"/>
      <c r="AS248" s="48"/>
      <c r="AT248" s="48"/>
      <c r="AU248" s="48"/>
      <c r="AV248" s="48"/>
      <c r="AW248" s="48"/>
      <c r="AX248" s="48"/>
      <c r="AY248" s="48"/>
      <c r="AZ248" s="48"/>
      <c r="BA248" s="48"/>
      <c r="BB248" s="48"/>
      <c r="BC248" s="48"/>
      <c r="BD248" s="48"/>
      <c r="BE248" s="48"/>
      <c r="BF248" s="48"/>
      <c r="BG248" s="48"/>
      <c r="BH248" s="48"/>
      <c r="BI248" s="48"/>
      <c r="BJ248" s="48"/>
      <c r="BK248" s="48"/>
      <c r="BL248" s="48"/>
      <c r="BM248" s="48"/>
      <c r="BN248" s="48"/>
      <c r="BO248" s="48"/>
      <c r="BP248" s="48"/>
      <c r="BQ248" s="48"/>
      <c r="BR248" s="48"/>
      <c r="BS248" s="48"/>
      <c r="BT248" s="48"/>
      <c r="BU248" s="48"/>
      <c r="BV248" s="48"/>
      <c r="BW248" s="48"/>
      <c r="BX248" s="48"/>
      <c r="BY248" s="48"/>
      <c r="BZ248" s="48"/>
      <c r="CA248" s="48"/>
      <c r="CB248" s="48"/>
      <c r="CC248" s="48"/>
      <c r="CD248" s="48"/>
      <c r="CE248" s="48"/>
      <c r="CF248" s="48"/>
      <c r="CG248" s="48"/>
      <c r="CH248" s="48"/>
      <c r="CI248" s="48"/>
      <c r="CJ248" s="48"/>
      <c r="CK248" s="48"/>
      <c r="CL248" s="48"/>
      <c r="CM248" s="48"/>
      <c r="CN248" s="48"/>
      <c r="CO248" s="48"/>
      <c r="CP248" s="48"/>
      <c r="CQ248" s="48"/>
    </row>
    <row r="249" spans="1:95" ht="50.1" customHeight="1" x14ac:dyDescent="0.25">
      <c r="H249" s="52"/>
      <c r="I249" s="46"/>
    </row>
    <row r="250" spans="1:95" ht="50.1" customHeight="1" x14ac:dyDescent="0.25">
      <c r="H250" s="52"/>
      <c r="I250" s="53"/>
    </row>
    <row r="252" spans="1:95" ht="50.1" customHeight="1" x14ac:dyDescent="0.25">
      <c r="J252" s="54" t="s">
        <v>9</v>
      </c>
    </row>
  </sheetData>
  <sortState ref="E16:I196">
    <sortCondition ref="E16:E196"/>
  </sortState>
  <mergeCells count="12">
    <mergeCell ref="D17:D19"/>
    <mergeCell ref="E17:G17"/>
    <mergeCell ref="H17:J17"/>
    <mergeCell ref="E18:F18"/>
    <mergeCell ref="H18:I18"/>
    <mergeCell ref="D8:J9"/>
    <mergeCell ref="D10:J10"/>
    <mergeCell ref="D13:J13"/>
    <mergeCell ref="A14:J14"/>
    <mergeCell ref="D15:J15"/>
    <mergeCell ref="G12:M12"/>
    <mergeCell ref="D11:J11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ABRIL 2017</vt:lpstr>
      <vt:lpstr>'ABRIL 2017'!Print_Area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2017-05-03T20:52:31Z</dcterms:modified>
</cp:coreProperties>
</file>