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6\Bancos\"/>
    </mc:Choice>
  </mc:AlternateContent>
  <bookViews>
    <workbookView xWindow="6000" yWindow="-120" windowWidth="12000" windowHeight="9240"/>
  </bookViews>
  <sheets>
    <sheet name="DICIEMBRE 2016" sheetId="11" r:id="rId1"/>
  </sheets>
  <definedNames>
    <definedName name="_xlnm.Print_Area" localSheetId="0">'DICIEMBRE 2016'!$I$16:$I$195</definedName>
  </definedNames>
  <calcPr calcId="152511"/>
</workbook>
</file>

<file path=xl/calcChain.xml><?xml version="1.0" encoding="utf-8"?>
<calcChain xmlns="http://schemas.openxmlformats.org/spreadsheetml/2006/main">
  <c r="J243" i="11" l="1"/>
  <c r="J242" i="11"/>
  <c r="J197" i="1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L199" i="11" l="1"/>
  <c r="J16" i="11" l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l="1"/>
  <c r="I243" i="11" l="1"/>
  <c r="H243" i="11"/>
  <c r="L197" i="11" l="1"/>
</calcChain>
</file>

<file path=xl/sharedStrings.xml><?xml version="1.0" encoding="utf-8"?>
<sst xmlns="http://schemas.openxmlformats.org/spreadsheetml/2006/main" count="376" uniqueCount="292">
  <si>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</si>
  <si>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</si>
  <si>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</si>
  <si>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</si>
  <si>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</si>
  <si>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</si>
  <si>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</si>
  <si>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</si>
  <si>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</si>
  <si>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</si>
  <si>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</si>
  <si>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</si>
  <si>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</si>
  <si>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31 de diciembre del 2016</t>
  </si>
  <si>
    <t xml:space="preserve">MG GENERAL SUPPLY, SRLPAGO FACTURA #99143710, POR CONCEPTO DE COMPRA DE 120 ROLLOS DE PAPEL TOALLA, PARA USO COMÚN TSS, SEGÚN ORDEN #2016-161 Y ANEXOS.
</t>
  </si>
  <si>
    <t>JORDAD, SRL. PAGO FACTURAS #S-105284 POR CONCEPTO DE ALQUILER DE LOS LOCALES COMERCIALES A2-9 Y A2-11 (OFICINA REGIONAL SANTIAGO), CORRESPONDIENTE AL  MES DE DICIEMBRE 2016, SEGÚN ANEXOS.</t>
  </si>
  <si>
    <t>JORDAD, SRL.PAGO FACTURAS #S-105285, POR CONCEPTO DE  MANTENIMIENTO DE LOS LOCALES COMERCIALES A2-9 Y A2-11 (OFICINA REGIONAL SANTIAGO), CORRESPONDIENTE AL  MES DE DICIEMBRE  2016, SEGÚN ANEXOS.</t>
  </si>
  <si>
    <t>SUNIX PETROLEUM SRL PAGO FACTURA #302209882, POR CONCEPTO DE ADQUISICIÓN DE BONOS ELECTRONICOS DE COMBUSTIBLE PARA USO DEL TESORERO, DIRECTORES (AS) , ABOGADOS Y LOS VEHICULOS DE USO TSS (ISUZU TROOPER ), SEGÚN ORDEN #2016-169 ANEXOS.</t>
  </si>
  <si>
    <t>PAGO A TRAVES DEL SIGEF (ISR 5% Y 30% DEL ITBIS PROVEEDORES DEL ESTADO) LIBRAMIENTO NO. 2003-1, FACTURA PROVEEDOR ALARM CONTROLS SEGURIDAD, S.A.-</t>
  </si>
  <si>
    <t>PAGO A TRAVES DEL SIGEF (ISR 5% PROVEEDORES DEL ESTADO) LIBRAMIENTO NO. 2005-1, FACTURA PROVEEDOR V ENERGY, SA.-</t>
  </si>
  <si>
    <t>PAGO A TRAVES DEL SIGEF (ISR 5% Y 30% DEL ITBIS PROVEEDORES DEL ESTADO) LIBRAMIENTO NO. 2008-1, FACTURA PROVEEDOR BDO RIESGOS Y TECNOLOGIA, SRL.-</t>
  </si>
  <si>
    <t>PAGO A TRAVES DEL SIGEF (ISR 10% Y 18% ITBIS PROVEEDORES DEL ESTADO) LIBRAMIENTO NO. 2018-1, FACTURA PROVEEDOR RAFAEL LEONIDAS MARQUEZ.-</t>
  </si>
  <si>
    <t>PAGO A TRAVES DEL SIGEF (ISR 5% PROVEEDORES DEL ESTADO) LIBRAMIENTO NO. 2019-1, FACTURA PROVEEDOR EDUARDO MANRIQUE &amp; ASOCIADOS, SRL.-</t>
  </si>
  <si>
    <t>PAGO A TRAVES DEL SIGEF (ISR 5% Y 30% DEL ITBIS PROVEEDORES DEL ESTADO) LIBRAMIENTO NO. 2021-1, FACTURA PROVEEDOR EDUARDO MANRIQUE &amp; ASOCIADOS, SRL.-</t>
  </si>
  <si>
    <t>PAGO A TRAVES DEL SIGEF (ISR 5% Y 30% DEL ITBIS PROVEEDORES DEL ESTADO) LIBRAMIENTO NO. 2022-1, FACTURA PROVEEDOR EDUARDO MANRIQUE &amp; ASOCIADOS, SRL.-</t>
  </si>
  <si>
    <t>PAGO A TRAVES DEL SIGEF (ISR 5% PROVEEDORES DEL ESTADO) LIBRAMIENTO NO. 2038-1, FACTURA PROVEEDOR LA COLONIAL, S.A.-</t>
  </si>
  <si>
    <t>PAGO A TRAVES DEL SIGEF (ISR 5% PROVEEDORES DEL ESTADO) LIBRAMIENTO NO. 2040-1, FACTURA PROVEEDOR ELIAS PEREZ COMBUSTIBLES, SRL.-</t>
  </si>
  <si>
    <t>PAGO A TRAVES DEL SIGEF (ISR 5% PROVEEDORES DEL ESTADO) LIBRAMIENTO NO. 2041-1, FACTURA PROVEEDOR SUNIX PETROLEUM SRL.-</t>
  </si>
  <si>
    <t>PAGO A TRAVES DEL SIGEF (ISR 5% PROVEEDORES DEL ESTADO) LIBRAMIENTO NO. 2042-1, FACTURA PROVEEDOR ANICAL, SRL.-</t>
  </si>
  <si>
    <t>PAGO A TRAVES DEL SIGEF (ISR 5% PROVEEDORES DEL ESTADO) LIBRAMIENTO NO. 2043-1, FACTURA PROVEEDOR CROS PUBLICIDAD, SRL.-</t>
  </si>
  <si>
    <t>PAGO A TRAVES DEL SIGEF (ISR 10% Y 18% ITBIS PROVEEDORES DEL ESTADO) LIBRAMIENTO NO. 2044-1, FACTURA PROVEEDOR ESMERALDA CACERES DE LOS SANTOS.-</t>
  </si>
  <si>
    <t>PAGO A TRAVES DEL SIGEF (ISR 5% PROVEEDORES DEL ESTADO) LIBRAMIENTO NO. 2046-1, FACTURA PROVEEDOR INTEGRACIONES TECNOLOGICAS M&amp;A, SRL.-</t>
  </si>
  <si>
    <t>PAGO A TRAVES DEL SIGEF (ISR 5% PROVEEDORES DEL ESTADO) LIBRAMIENTO NO. 2051-1, FACTURA PROVEEDOR SEGUROS BANRESERVAS, S.A.-</t>
  </si>
  <si>
    <t>PAGO A TRAVES DEL SIGEF (ISR 5% PROVEEDORES DEL ESTADO) LIBRAMIENTO NO. 2053-1, FACTURA PROVEEDOR COMPAÑIA DOMINICANA DE TELEFONOS S.A.-</t>
  </si>
  <si>
    <t>PARA REG. LIB. #1993-1, CORRESPONDIENTE A NOMINA RECONOCIMIENTO A EMPLEADO DEL AÑO 2016, S/ANEXOS.</t>
  </si>
  <si>
    <t>PARA REG. LIB. #1995-1, CORRESPONDIENTE A NOMINA RECONOCIMIENTO A EMPLEADO DEL MES DE DICIEMBRE 2016, S/ANEXOS.</t>
  </si>
  <si>
    <t>PARA REG. LIB. #1998-1, CORRESPONDIENTE A NOMINA COMPENSACION POR CUMPLIMIENTO DE METAS 2016, S/ANEXOS.</t>
  </si>
  <si>
    <t>PARA REG. LIB. #2000-1, CORRESPONDIENTE A NOMINA COMPENSACION POR CUMPLIMIENTO DE METAS 2016, EMPLEADA CON LIC. SIN DISFRUTE DE SUELDO, S/ANEXOS.</t>
  </si>
  <si>
    <t>PARA REG. LIB. #2002-1, CORRESPONDIENTE A NOMINA COMPENSACION POR CUMPLIMIENTO DE METAS 2016, EX COLABORADORES, S/ANEXOS.</t>
  </si>
  <si>
    <t>PARA REG. LIB. #2007-1, CORRESPONDIENTE A NOMINA PRIMA POR ANTIGUEDAD MES DE DICIEMBRE 2016, S/ANEXOS.</t>
  </si>
  <si>
    <t>PAGO A TRAVES DEL SIGEF (ISR 5% Y 30% DEL ITBIS PROVEEDORES DEL ESTADO) LIBRAMIENTO NO. 2054-1, FACTURA PROVEEDOR MULTICOMPUTOS, SRL.-</t>
  </si>
  <si>
    <t>PAGO A TRAVES DEL SIGEF (ISR 10% Y 18% ITBIS PROVEEDORES DEL ESTADO) LIBRAMIENTO NO. 2057-1, FACTURA PROVEEDOR ERNESTA MINAYA RIVERA.-</t>
  </si>
  <si>
    <t>PAGO A TRAVES DEL SIGEF (ISR 5% Y 30% DEL ITBIS PROVEEDORES DEL ESTADO) LIBRAMIENTO NO. 2059-1, FACTURA PROVEEDOR MULTICOMPUTOS, SRL.-</t>
  </si>
  <si>
    <t>PAGO A TRAVES DEL SIGEF (ISR 5% PROVEEDORES DEL ESTADO) LIBRAMIENTO NO. 1936-1, FACTURA PROVEEDOR COLUMBUS NETWORKS DOMINICANA, SA.-</t>
  </si>
  <si>
    <t>PAGO A TRAVES DEL SIGEF (ISR 5% PROVEEDORES DEL ESTADO) LIBRAMIENTO NO. 1937-1, FACTURA PROVEEDOR GRUPO CAROL, SAS.-</t>
  </si>
  <si>
    <t>PAGO A TRAVES DEL SIGEF (ISR 5% Y 100% DEL ITBIS PROVEEDORES DEL ESTADO) LIBRAMIENTO NO. 1939-1, FACTURA PROVEEDOR ALARM CONTROLS SEGURIDAD, S.A.-</t>
  </si>
  <si>
    <t>PAGO A TRAVES DEL SIGEF (ISR 5% Y 30% DEL ITBIS PROVEEDORES DEL ESTADO) LIBRAMIENTO NO. 1942-1, FACTURA PROVEEDOR UNITRADE SRL</t>
  </si>
  <si>
    <t>PAGO A TRAVES DEL SIGEF (ISR 5% PROVEEDORES DEL ESTADO) LIBRAMIENTO NO. 1944-1, FACTURA PROVEEDOR LOGOMARCA S.A.-</t>
  </si>
  <si>
    <t>PAGO A TRAVES DEL SIGEF (ISR 5% Y 30% DEL ITBIS PROVEEDORES DEL ESTADO) LIBRAMIENTO NO. 1945-1, FACTURA PROVEEDOR SOFTWARE SANTO DOMINGO, SRL.-</t>
  </si>
  <si>
    <t>PAGO A TRAVES DEL SIGEF (ISR 5% Y 30% DEL ITBIS PROVEEDORES DEL ESTADO) LIBRAMIENTO NO. 1967-1, FACTURA PROVEEDOR CONSULTORES DE DATOS DEL CARIBE, SRL.-</t>
  </si>
  <si>
    <t>PAGO A TRAVES DEL SIGEF (ISR 5% PROVEEDORES DEL ESTADO) LIBRAMIENTO NO. 1968-1, FACTURA PROVEEDOR CONSORCIO ENERGETICO PUNTA CANA-MACAO, S. A.-</t>
  </si>
  <si>
    <t>PAGO A TRAVES DEL SIGEF (ISR 10% Y 18% ITBIS PROVEEDORES DEL ESTADO) LIBRAMIENTO NO. 1969-1, FACTURA PROVEEDOR VICTORIA MARTE.-</t>
  </si>
  <si>
    <t>PAGO A TRAVES DEL SIGEF (ISR 5% PROVEEDORES DEL ESTADO) LIBRAMIENTO NO. 1970-1, FACTURA PROVEEDOR INHELTEK, SRL.-</t>
  </si>
  <si>
    <t>PAGO A TRAVES DEL SIGEF (ISR 5% PROVEEDORES DEL ESTADO) LIBRAMIENTO NO. 1971-1, FACTURA PROVEEDOR IMPRENTA LA UNION, SRL.-</t>
  </si>
  <si>
    <t>PAGO A TRAVES DEL SIGEF (ISR 5% Y 30% DEL ITBIS PROVEEDORES DEL ESTADO) LIBRAMIENTO NO. 1972-1, FACTURA PROVEEDOR AAA SISTEMAS ELECTRONICOS DE SEGURIDAD SRL.-</t>
  </si>
  <si>
    <t>PAGO A TRAVES DEL SIGEF (ISR 5% PROVEEDORES DEL ESTADO) LIBRAMIENTO NO. 1927-1, FACTURA PROVEEDOR JORDAD, SRL.-</t>
  </si>
  <si>
    <t>PAGO A TRAVES DEL SIGEF (ISR 5% PROVEEDORES DEL ESTADO) LIBRAMIENTO NO. 1926-1, FACTURA PROVEEDOR JORDAD, SRL.-</t>
  </si>
  <si>
    <t>PAGO A TRAVES DEL SIGEF (ISR 5% PROVEEDORES DEL ESTADO) LIBRAMIENTO NO. 1925-1, FACTURA PROVEEDOR SUNIX PETROLEUM SRL.-</t>
  </si>
  <si>
    <t>PAGO A TRAVES DEL SIGEF (ISR 10% Y 18% ITBIS PROVEEDORES DEL ESTADO) LIBRAMIENTO NO. 1903-1, FACTURA PROVEEDOR ESMERALDA CACERES DE LOS SANTOS.-</t>
  </si>
  <si>
    <t>PAGO A TRAVES DEL SIGEF (ISR 5% PROVEEDORES DEL ESTADO) LIBRAMIENTO NO. 1902-1, FACTURA PROVEEDOR WENDY'S MUEBLES, SRL.-</t>
  </si>
  <si>
    <t>PAGO A TRAVES DEL SIGEF (ISR 5% PROVEEDORES DEL ESTADO) LIBRAMIENTO NO. 1901-1, FACTURA PROVEEDOR WENDY'S MUEBLES, SRL.-</t>
  </si>
  <si>
    <t>PAGO A TRAVES DEL SIGEF (ISR 5% PROVEEDORES DEL ESTADO) LIBRAMIENTO NO. 1900-1, FACTURA PROVEEDOR CONDOMINIO UNICENTRO PLAZA.-</t>
  </si>
  <si>
    <t>PAGO A TRAVES DEL SIGEF (ISR 5% PROVEEDORES DEL ESTADO) LIBRAMIENTO NO. 1899-1, FACTURA PROVEEDOR CONDOMINIO UNICENTRO PLAZA.-</t>
  </si>
  <si>
    <t>PAGO A TRAVES DEL SIGEF (ISR 5% PROVEEDORES DEL ESTADO) LIBRAMIENTO NO. 1886-1, FACTURA PROVEEDOR EMPRESA DIST. DE ELECT. DEL NORTE, S. A.-</t>
  </si>
  <si>
    <t>PAGO A TRAVES DEL SIGEF (ISR 10% Y 18% ITBIS PROVEEDORES DEL ESTADO) LIBRAMIENTO NO. 1885-1, FACTURA PROVEEDOR EDIXON ESTEBAN SALAZAR.-</t>
  </si>
  <si>
    <t>PAGO A TRAVES DEL SIGEF (ISR 5% PROVEEDORES DEL ESTADO) LIBRAMIENTO NO. 1871-1, FACTURA PROVEEDOR HERAN, SRL.-</t>
  </si>
  <si>
    <t>PAGO A TRAVES DEL SIGEF (ISR 10% Y 18% ITBIS PROVEEDORES DEL ESTADO) LIBRAMIENTO NO. 1870-1, FACTURA PROVEEDOR SALVADOR ARTURO AQUINO.-</t>
  </si>
  <si>
    <t>PAGO A TRAVES DEL SIGEF (ISR 5% Y 30% DEL ITBIS PROVEEDORES DEL ESTADO) LIBRAMIENTO NO. 1869-1, FACTURA PROVEEDOR DISTOSA, SRL.-</t>
  </si>
  <si>
    <t>PAGO A TRAVES DEL SIGEF (ISR 5% Y 30% DEL ITBIS PROVEEDORES DEL ESTADO) LIBRAMIENTO NO. 1866-1, FACTURA PROVEEDOR SERVIGUIDE, SL.-</t>
  </si>
  <si>
    <t>PAGO A TRAVES DEL SIGEF (ISR 5% Y 30% DEL ITBIS PROVEEDORES DEL ESTADO) LIBRAMIENTO NO. 1864-1, FACTURA PROVEEDOR SOS CLEANING SERVICES, SRL.-</t>
  </si>
  <si>
    <t>PAGO A TRAVES DEL SIGEF (ISR 10% Y 18% ITBIS PROVEEDORES DEL ESTADO) LIBRAMIENTO NO. 1863-1, FACTURA PROVEEDOR NATIVIDAD REYNOSO CASTILLO.-</t>
  </si>
  <si>
    <t>PAGO A TRAVES DEL SIGEF (ISR 10% Y 18% ITBIS PROVEEDORES DEL ESTADO) LIBRAMIENTO NO. 1854-1, FACTURA PROVEEDOR RAFAEL LEONIDAS MARQUEZ.-</t>
  </si>
  <si>
    <t>PAGO A TRAVES DEL SIGEF (ISR 5% PROVEEDORES DEL ESTADO) LIBRAMIENTO NO. 1853-1, FACTURA PROVEEDOR GTG INDUSTRIAL, SRL.-</t>
  </si>
  <si>
    <t>PAGO A TRAVES DEL SIGEF (ISR 5% PROVEEDORES DEL ESTADO) LIBRAMIENTO NO. 1852-1, FACTURA PROVEEDOR COMPAÑIA DOMINICANA DE TELEFONOS S.A.-</t>
  </si>
  <si>
    <t>PAGO A TRAVES DEL SIGEF (ISR 5% PROVEEDORES DEL ESTADO) LIBRAMIENTO NO. 1851-1, FACTURA PROVEEDOR MG GENERAL SUPPLY, SRL.-</t>
  </si>
  <si>
    <t>PAGO A TRAVES DEL SIGEF (ISR 5% PROVEEDORES DEL ESTADO) LIBRAMIENTO NO. 1850-1, FACTURA PROVEEDOR LENYIRUB, SRL.-</t>
  </si>
  <si>
    <t>PAGO A TRAVES DEL SIGEF (ISR 5% PROVEEDORES DEL ESTADO) LIBRAMIENTO NO. 1849-1, FACTURA PROVEEDOR EMPRESA DIST. DE ELECT. DEL SUR, S. A.-</t>
  </si>
  <si>
    <t>P/REG. LIB. #1878-1, CORRESPONDIENTE A DE NOMINA POR CONCEPTO DE SUPLENCIA, CORRESPONDIENTE AL MES DE DICIEMBRE 2016, S/ANEXOS.-</t>
  </si>
  <si>
    <t>P/REG. LIB. #1880-1, POR CONCEPTO DE NOMINA POR CONCEPTO DE COMPENSACION ALIMENTICIA, CORRESPONDIENTE AL MES DE DICIEMBRE/ 2016, S/ANEXOS.-</t>
  </si>
  <si>
    <t>P/REG. LIB. #1882-1 NOMINA POR CONCEPTO DE COMPENSACION TRANSPORTE, CORRESPONDIENTE AL MES DE DICIEMBRE/ 2016, S/ANEXOS.-</t>
  </si>
  <si>
    <t>P/REG. LIB. #1890-1, POR CONCEPTO DE NOMINA PERSONAL CONTRATADO, CORRESPONDIENTE A LOS  MESES DE  OCTUBRE Y NOVIEMBRE 2016, S/ANEXOS.-</t>
  </si>
  <si>
    <t>P/REG. LIB. #1892-1, POR CONCEPTO DE NOMINA DE COLABORADORES FIJOS, CORRESP. AL MES DE DICIEMBRE/ 2016, S/ANEXOS. ASIENTO GENERADO DESDE NÓMINA</t>
  </si>
  <si>
    <t>P/REG. LIB. #1923-1, POR CONCEPTO DE NOMINA PERSONAL CONTRATADO, CORRESPONDIENTE AL  MES DE DICIEMBRE 2016, S/ANEXOS.-</t>
  </si>
  <si>
    <t>P/REG. LIB. #1888-1, POR CONCEPTO DE NOMINA DE SERVICIO DE PERSONAL MILITAR, CORRESPONDIENTE AL MES DE DICIEMBRE/2016, S/ANEXOS.-</t>
  </si>
  <si>
    <t>PAGO A TRAVES DEL SIGEF (ISR 5% PROVEEDORES DEL ESTADO) LIBRAMIENTO NO. 1810-1, FACTURA PROVEEDOR SEGUROS BANRESERVAS, S.A.-</t>
  </si>
  <si>
    <t>PAGO A TRAVES DEL SIGEF (ISR 5% PROVEEDORES DEL ESTADO) LIBRAMIENTO NO. 1809-1, FACTURA PROVEEDOR PROLIMPISO, SRL.-</t>
  </si>
  <si>
    <t>PAGO A TRAVES DEL SIGEF (ISR 5% PROVEEDORES DEL ESTADO) LIBRAMIENTO NO. 1808-1, FACTURA PROVEEDOR SANTO DOMINGO MOTORS COMPANY, S.A.-</t>
  </si>
  <si>
    <t>PAGO A TRAVES DEL SIGEF (ISR 5% PROVEEDORES DEL ESTADO) LIBRAMIENTO NO. 1807-1, FACTURA PROVEEDOR NAP DEL CARIBE INC.-</t>
  </si>
  <si>
    <t>PAGO A TRAVES DEL SIGEF (ISR 5% PROVEEDORES DEL ESTADO) LIBRAMIENTO NO. 1801-1, FACTURA PROVEEDOR COMERCIAL NACO, SRL.-</t>
  </si>
  <si>
    <t>PAGO A TRAVES DEL SIGEF (ISR 5% Y 100% DEL ITBIS PROVEEDORES DEL ESTADO) LIBRAMIENTO NO. 1793-1, FACTURA PROVEEDOR ALARM CONTROLS SEGURIDAD, S.A.-</t>
  </si>
  <si>
    <t>PAGO A TRAVES DEL SIGEF (ISR 5% Y 30% DEL ITBIS PROVEEDORES DEL ESTADO) LIBRAMIENTO NO. 1792-1, FACTURA PROVEEDOR EDUARDO MANRIQUE &amp; ASOCIADOS, SRL.-</t>
  </si>
  <si>
    <t>PAGO A TRAVES DEL SIGEF (ISR 5% Y 30% DEL ITBIS PROVEEDORES DEL ESTADO) LIBRAMIENTO NO. 1791-1, FACTURA PROVEEDOR UNITRADE SRL.-</t>
  </si>
  <si>
    <t>PAGO A TRAVES DEL SIGEF (ISR 5% PROVEEDORES DEL ESTADO) LIBRAMIENTO NO. 1789-1, FACTURA PROVEEDOR NAP DEL CARIBE INC.-</t>
  </si>
  <si>
    <t>PAGO A TRAVES DEL SIGEF (ISR 5% PROVEEDORES DEL ESTADO) LIBRAMIENTO NO. 1788-1, FACTURA PROVEEDOR COLUMBUS NETWORKS DOMINICANA, SA.-</t>
  </si>
  <si>
    <t>PAGO A TRAVES DEL SIGEF (ISR 5% Y 30% DEL ITBIS PROVEEDORES DEL ESTADO) LIBRAMIENTO NO. 1787-1, FACTURA PROVEEDOR MUEBLES Y EQUIPOS PARA OFICINA LEON GONZ.-</t>
  </si>
  <si>
    <t>PAGO A TRAVES DEL SIGEF (ISR 5% PROVEEDORES DEL ESTADO) LIBRAMIENTO NO. 1785-1, FACTURA PROVEEDOR JORDAD, SRL.-</t>
  </si>
  <si>
    <t>PAGO A TRAVES DEL SIGEF (ISR 5% PROVEEDORES DEL ESTADO) LIBRAMIENTO NO. 1784-1, FACTURA PROVEEDOR CONDOMINIO UNICENTRO PLAZA.-</t>
  </si>
  <si>
    <t>PAGO A TRAVES DEL SIGEF (ISR 5% PROVEEDORES DEL ESTADO) LIBRAMIENTO NO. 1783-1, FACTURA PROVEEDOR WENDY'S MUEBLES, SRL.-</t>
  </si>
  <si>
    <t>P/REG. DEPOSITO POR CONCEPTO DE ASIGNACIÓN PRESUPUESTARIA CORRESP. MES DE DICIEMBRE/ 2016, S/ANEXOS.-</t>
  </si>
  <si>
    <t>PAGO A TRAVES DEL SIGEF (ISR 5% PROVEEDORES DEL ESTADO) LIBRAMIENTO NO. 1753-1, FACTURA PROVEEDOR JORDAD, SRL.-</t>
  </si>
  <si>
    <t>PAGO A TRAVES DEL SIGEF (ISR 5% PROVEEDORES DEL ESTADO) LIBRAMIENTO NO. 1752-1, FACTURA PROVEEDOR JORDAD, SRL.-</t>
  </si>
  <si>
    <t>PAGO A TRAVES DEL SIGEF (ISR 5% Y 30% DEL ITBIS PROVEEDORES DEL ESTADO) LIBRAMIENTO NO. 1735-1, FACTURA PROVEEDOR ALARM CONTROLS SEGURIDAD, S.A.-</t>
  </si>
  <si>
    <t>PAGO A TRAVES DEL SIGEF (ISR 5% PROVEEDORES DEL ESTADO) LIBRAMIENTO NO. 1734-1, FACTURA PROVEEDOR CONSORCIO ENERGETICO PUNTA CANA-MACAO, S. A.-</t>
  </si>
  <si>
    <t>PAGO A TRAVES DEL SIGEF (ISR 5% PROVEEDORES DEL ESTADO) LIBRAMIENTO NO. 1733-1, FACTURA PROVEEDOR ANICAL, SRL.-</t>
  </si>
  <si>
    <t>PAGO A TRAVES DEL SIGEF (ISR 10% Y 18% ITBIS PROVEEDORES DEL ESTADO) LIBRAMIENTO NO. 1732-1, FACTURA PROVEEDOR RAFAEL LEONIDAS MARQUEZ.-</t>
  </si>
  <si>
    <t>PAGO A TRAVES DEL SIGEF (ISR 10% Y 18% ITBIS PROVEEDORES DEL ESTADO) LIBRAMIENTO NO. 1731-1, FACTURA PROVEEDOR VICTORIA MARTE.-</t>
  </si>
  <si>
    <t>P/REG. LIB. #1713-1 POR CONCEPTO DE NOMINA DE SALARIO 13 (REGALIA), CORRESPONDIENTE A COLABORADORES FIJOS AÑO 2016, S/ANEXOS.</t>
  </si>
  <si>
    <t>P/REG. LIB. #1717-1 POR CONCEPTO DE NOMINA DE SALARIO 13 (REGALIA), CORRESPONDIENTE A PERSONAL CONTRATADO  AÑO 2016, S/ANEXOS.</t>
  </si>
  <si>
    <t>P/REG. LIB. #1715-1 POR CONCEPTO DE NOMINA DE SALARIO 13 (REGALIA), CORRESPONDIENTE A EX COLABORADORES  AÑO 2016, S/ANEXOS.</t>
  </si>
  <si>
    <t>P/REGISTRAR TRANSFERENCIA A CTA. PLAN ESPECIAL DE SERVICIOS DE SALUD PENSIONADOS Y JUBILADOS DE LA POLICIA NACIONAL, CORRESPONDIENTE A DEPOSITO MES DE NOVIEMBRE/2016 SEGUN RES. NO. 00207-2016,</t>
  </si>
  <si>
    <t>PAGO A TRAVES DEL SIGEF (ISR 5% PROVEEDORES DEL ESTADO) LIBRAMIENTO NO. 1700-1, FACTURA PROVEEDOR WENDY'S MUEBLES, SRL.-</t>
  </si>
  <si>
    <t>PAGO A TRAVES DEL SIGEF (ISR 5% Y 30% DEL ITBIS PROVEEDORES DEL ESTADO) LIBRAMIENTO NO. 1699-1, FACTURA PROVEEDOR EDUARDO MANRIQUE &amp; ASOCIADOS, SRL.-</t>
  </si>
  <si>
    <t>PAGO A TRAVES DEL SIGEF (ISR 5% PROVEEDORES DEL ESTADO) LIBRAMIENTO NO. 1698-1, FACTURA PROVEEDOR ELIAS PEREZ COMBUSTIBLES, SRL.-</t>
  </si>
  <si>
    <t>PAGO A TRAVES DEL SIGEF (ISR 5% Y 30% DEL ITBIS PROVEEDORES DEL ESTADO) LIBRAMIENTO NO. 1697-1, FACTURA PROVEEDOR ZAMORALOR INVESTMENT, SRL.-</t>
  </si>
  <si>
    <t>PAGO A TRAVES DEL SIGEF (ISR 5% PROVEEDORES DEL ESTADO) LIBRAMIENTO NO. 1677-1, FACTURA PROVEEDOR NAP DEL CARIBE INC.-</t>
  </si>
  <si>
    <t>PAGO A TRAVES DEL SIGEF (ISR 5% Y 30% DEL ITBIS PROVEEDORES DEL ESTADO) LIBRAMIENTO NO. 1676-1, FACTURA PROVEEDOR MULTICOMPUTOS, SRL.-</t>
  </si>
  <si>
    <t>P/REG. LIB.#1747-1, POR CONCEPTO DE COLABORADOR DEL MES, CORRESPONDIENTE AL MES DE NOVIEMBRE/2016, S/ANEXOS.</t>
  </si>
  <si>
    <t>P/REG.  LIB. #1745-1 POR CONCEPTO NOMINA DE PRIMA POR ANTIGUEDAD,CORRESPONDIENTE AL MES DE NOVIEMBRE 2016, S/ANEXOS.-</t>
  </si>
  <si>
    <t>LIB. #1747-1</t>
  </si>
  <si>
    <t>LIB. #1745-1</t>
  </si>
  <si>
    <t>LIB. #1700-1</t>
  </si>
  <si>
    <t>LIB. #1699-1</t>
  </si>
  <si>
    <t>LIB. #1698-1</t>
  </si>
  <si>
    <t>LIB. #1697-1</t>
  </si>
  <si>
    <t>LIB. #1677-1</t>
  </si>
  <si>
    <t>LIB. #1676-1</t>
  </si>
  <si>
    <t>LIB. #1713-1</t>
  </si>
  <si>
    <t>LIB. #1717-1</t>
  </si>
  <si>
    <t>LIB. #1715-1</t>
  </si>
  <si>
    <t>LIB. #1735-1</t>
  </si>
  <si>
    <t>LIB. #1734-1</t>
  </si>
  <si>
    <t>LIB. #1732-1</t>
  </si>
  <si>
    <t>LIB. #1731-1</t>
  </si>
  <si>
    <t>P/REG.  TRANSFERENCIA NO. 00023, POR CONCEPTO DE REGULARIZACION  FONDOS ANTICIPOS FINANCIEROS RES. 92-2016</t>
  </si>
  <si>
    <t>LIB. #1801-1</t>
  </si>
  <si>
    <t>LIB. #1793-1</t>
  </si>
  <si>
    <t>LIB. #1792-1</t>
  </si>
  <si>
    <t>LIB. #1791-1</t>
  </si>
  <si>
    <t>LIB. #1789-1</t>
  </si>
  <si>
    <t>LIB. #1788-1</t>
  </si>
  <si>
    <t>LIB. #1787-1</t>
  </si>
  <si>
    <t>LIB. #1785-1</t>
  </si>
  <si>
    <t>LIB. #1784-1</t>
  </si>
  <si>
    <t>LIB. #1783-1</t>
  </si>
  <si>
    <t>LIB. #1809-1</t>
  </si>
  <si>
    <t>LIB. #1808-1</t>
  </si>
  <si>
    <t>LIB. #1807-1</t>
  </si>
  <si>
    <t>LIB. #1878-1</t>
  </si>
  <si>
    <t>LIB. #1880-1</t>
  </si>
  <si>
    <t>LIB. #1882-1</t>
  </si>
  <si>
    <t>LIB. #1890-1</t>
  </si>
  <si>
    <t>LIB. #1892-1</t>
  </si>
  <si>
    <t>LIB. #1923-1</t>
  </si>
  <si>
    <t>LIB. #1888-1</t>
  </si>
  <si>
    <t>LIB. #1810-1</t>
  </si>
  <si>
    <t>LIB. #1871-1</t>
  </si>
  <si>
    <t>LIB. #1870-1</t>
  </si>
  <si>
    <t>LIB. #1869-1</t>
  </si>
  <si>
    <t>LIB. #1866-1</t>
  </si>
  <si>
    <t>LIB. #1864-1</t>
  </si>
  <si>
    <t>LIB. #1863-1</t>
  </si>
  <si>
    <t>LIB. #1854-1</t>
  </si>
  <si>
    <t>LIB. #1853-1</t>
  </si>
  <si>
    <t>LIB. #1852-1</t>
  </si>
  <si>
    <t>LIB .#1851-1</t>
  </si>
  <si>
    <t>LIB. #1850-1</t>
  </si>
  <si>
    <t>LIB. #1849-1</t>
  </si>
  <si>
    <t>LIB. #1927-1</t>
  </si>
  <si>
    <t>LIB. #1926-1</t>
  </si>
  <si>
    <t>LIB. #1925-1</t>
  </si>
  <si>
    <t>LIB. #1903-1</t>
  </si>
  <si>
    <t>LIB. #1902-1</t>
  </si>
  <si>
    <t>LIB. #1901-1</t>
  </si>
  <si>
    <t>LIB. #1900-1</t>
  </si>
  <si>
    <t>LIB. #1899-1</t>
  </si>
  <si>
    <t>LIB. #1886-1</t>
  </si>
  <si>
    <t>LIB. #1885-1</t>
  </si>
  <si>
    <t>LIB. #2003-1</t>
  </si>
  <si>
    <t>LIB. #2005-1</t>
  </si>
  <si>
    <t>LIB. #2008-1</t>
  </si>
  <si>
    <t>LIB. #2018-1</t>
  </si>
  <si>
    <t>LIB. #2019-1</t>
  </si>
  <si>
    <t>LIB. #2021-1</t>
  </si>
  <si>
    <t>LIB. #2022-1</t>
  </si>
  <si>
    <t>LIB. #2038-1</t>
  </si>
  <si>
    <t>LIB. #2040-1</t>
  </si>
  <si>
    <t>LIB. #2041-1</t>
  </si>
  <si>
    <t>LIB. #2042-1</t>
  </si>
  <si>
    <t>LIB. #2043-1</t>
  </si>
  <si>
    <t>LIB. #2044-1</t>
  </si>
  <si>
    <t>LIB. #2046-1</t>
  </si>
  <si>
    <t>LIB. #2051-1</t>
  </si>
  <si>
    <t>LIB. #2053-1</t>
  </si>
  <si>
    <t>LIB. #1993-1</t>
  </si>
  <si>
    <t>LIB. #1995-1</t>
  </si>
  <si>
    <t>LIB. #1998-1</t>
  </si>
  <si>
    <t>LIB. #2000-1</t>
  </si>
  <si>
    <t>LIB. #2002-1</t>
  </si>
  <si>
    <t>LIB. #2007-1</t>
  </si>
  <si>
    <t>LIB. #2054-1</t>
  </si>
  <si>
    <t>LIB. #2057-1</t>
  </si>
  <si>
    <t>LIB. #2059-1</t>
  </si>
  <si>
    <t>LIB. #1936-1</t>
  </si>
  <si>
    <t>LIB. #1937-1</t>
  </si>
  <si>
    <t>LIB. #1939-1</t>
  </si>
  <si>
    <t>LIB. #1944-1</t>
  </si>
  <si>
    <t>LIB. #1945-1</t>
  </si>
  <si>
    <t>LIB. #1967-1</t>
  </si>
  <si>
    <t>LIB. #1968-1</t>
  </si>
  <si>
    <t>LIB. #1969-1</t>
  </si>
  <si>
    <t>LIB. #1970-1</t>
  </si>
  <si>
    <t>LIB. #1971-1</t>
  </si>
  <si>
    <t>LIB. #1972-1</t>
  </si>
  <si>
    <t>(MULTICOMPUTOS, SRL.) PAGO DE FACTURA, #12318 , POR  CONCEPTO DE  ADQUISICIÓN DE 2 DISCO  DISCO CONFIGURACIÓN E INSTALACIÓN,  REIMPLEMENTACIÓN DE CAJA HITACHI  E INSTALACIÓN DE SEPARES,  SEGÚN  ORDEN 2016-183 Y  ANEXOS.</t>
  </si>
  <si>
    <t>(ERNESTA MINAYA RIVERA) PAGO DE FACTURA #2678664, POR CONCEPTO DE ALQUILER LOCAL COMERCIAL UBICADO EN LA CALLE BELLER #95, PUERTO PLATA, CORRESPONDIENTE AL MES DE DICIEMBRE 2016.</t>
  </si>
  <si>
    <t>(MULTICOMPUTOS, SRL.) PAGO DE FACTURAS #12308, #12309 POR  CONCEPTO DE  RENOVACIÓN DE SOPORTE  PREMIUM  ANUAL DE SERVIDORES DEL SUIR  DE LA TSS , MÁS SOPORTE  DE ASISTENCIA TÉCNICA  CORRESPONDIENTE AL MES DE DICIEMBRE 2016 ,  SEGÚN  ORDEN 2016-153 Y  ANEXOS.</t>
  </si>
  <si>
    <t xml:space="preserve">(COMPAÑIA DOMINICANA DE TELEFONOS S.A.) PAGO FACTURAS #299718, #299719, #1806738, # 1806739, # 300145, POR CONCEPTO DE SERVICIOS TELEFÓNICOS (CUENTAS #701918732, #720491043, #714935536, #714935763# 704572003), CORRESP. AL MES DE DICIEMBRE 2016.
</t>
  </si>
  <si>
    <t>(SEGUROS BANRESERVAS, S.A.) PAGO DE FACTURAS #1460674, #1452166 POR CONCEPTO DE POLIZA PRIMA VIDA Y POLIZA  DE ASISTENCIA FUNERARIA COLECTIVO PARA LOS COLABORADORES DE LA TSS, CORRESPONDIENTE AL MES DE DICIEMBRE 2016, SEGÚN ANEXOS.</t>
  </si>
  <si>
    <t>(INTEGRACIONES TECNOLOGICAS M&amp;A, SRL) PAGO FACTURAS #19 POR CONCEPTO DE AVANCE DEL 20% POR  COMPRA DE VARIOS SOFTWARE, SEGÚN ORDEN #2016-145 Y CONTRATO CSV-1116-4 ANEXA.</t>
  </si>
  <si>
    <t>(ESMERALDA CACERES DE LOS SANTOS) PAGO DE FACT#485, POR CONCEPTO DE IMPRESION, REPARACION Y ENMARCADO DE LA POLITICA DE CALIDAD, MISION, VISION Y VALORES DE LA TSS, SEGUN ORDEN #2016-141 Y ANEXOS.</t>
  </si>
  <si>
    <t>(CROS PUBLICIDAD, SRL) PAGO DE FACT#485, POR CONCEPTO DE IMPRESION, REPARACION Y ENMARCADO DE LA POLITICA DE CALIDAD, MISION, VISION Y VALORES DE LA TSS, SEGUN ORDEN #2016-141 Y ANEXOS.</t>
  </si>
  <si>
    <t>(ANICAL, SRL.) PAGO FACTURAS #6428 Y #6403 POR CONCEPTO DE ADQUISICIÓN DE TICKETS PREPAGADOS DE COMBUSTIBLE PARA USO DE LA OFICINA REGIONAL BAVARO, SEGÚN ORDEN #2016-171 Y #181 ANEXA.</t>
  </si>
  <si>
    <t>(SUNIX PETROLEUM SRL) PAGO FACTURA #302233097, POR CONCEPTO DE ADQUISICIÓN DE BONOS ELECTRONICOS DE COMBUSTIBLE PARA USO DEL TESORERO, DIRECTORES (AS), ABOGADOS Y LOS VEHICULOS DE USO TSS (ISUZU TROOPER ), SEGÚN ORDEN #2016-180 ANEXOS.</t>
  </si>
  <si>
    <t>(ELIAS PEREZ COMBUSTIBLES, SRL) PAGO FACTURAS #45694 Y #45927, POR CONCEPTO DE ADQUISICIÓN DE TICKETS PREPAGADOS DE COMBUSTIBLE, PARA USO DE LA OFICINA REGIONAL SANTIAGO, SEGÚN ORDEN #2016-170 Y #2016-182 ANEXA.</t>
  </si>
  <si>
    <t>(LA COLONIAL, S.A.) PAGOS FACTS-11502894,#11497477, # 11502895, # 11502898,#11502899, #11497512POR CONCEPTO DE PÓLIZA  DE  SEGUROS DE LA TSS, PERIODO 31 OCTUBRE 2016 HASTA 31 OCTUBRE 2017, SEGÚN ORDEN #2016-139 ANEXAS.</t>
  </si>
  <si>
    <t>(EDUARDO MANRIQUE &amp; ASOCIADOS, SRL.) PAGO FACTURA #EM-1515, POR CONCEPTO DE SERVICIO DE MANTENIMIENTO PARA LOS AIRES ACONDICIONADOS DE LA TSS, CORRESPONDIENTE AL PERIODO DESDE EL 06 DE NOVIEMBRE AL 05 DE DICIEMBRE 2016, SEGÚN CONTRATO NO. CSV-0416-01.</t>
  </si>
  <si>
    <t>(EDUARDO MANRIQUE &amp; ASOCIADOS, SRL.) PAGO FACTURAS #EM-1516, POR CONCEPTO DE SERVICIO DE MANTENIMIENTO ELÉCTRICO, CORRESPONDIENTE AL PERIODO DEL 08 DE NOVIEMBRE  AL 07 DE DICIEMBRE 2016, SEGÚN ANEXOS.</t>
  </si>
  <si>
    <t>(RAFAEL LEONIDAS MARQUEZ) PAGO FACTURAS #666 Y #667, POR CONCEPTO DE SERVICIO DE "ELABORACION DE ACTAS NOTARIALES DE COMPROBACION PROCESOS DE COMPRAS" Y  NOTARIZACION DE  DOS (2) CONTRATO ENTRE "LA TSS Y GREIMAN GARCIA " Y "LA TSS Y MULTICOMPUTOS", CORRESPONDIENTES AL MES DE DICIEMBRE 2016, SEGÚN ANEXOS.</t>
  </si>
  <si>
    <t>(BDO RIESGOS Y TECNOLOGIA, SRL) PAGO FACTURA #RYT-1488, POR CONCEPTO DE RENOVACIÓN DE 16 LICENCIA DEL ACL ANALYTISC PARA USO DE LA TSS MAS SOPORTE A 5 USUARIOS,  SEGÚN ORDEN #2016-156 ANEXA.</t>
  </si>
  <si>
    <t>(V ENERGY, S A) PAGO FACTURA #BI1194201 MENOS NC #0014752, POR CONCEPTO DE COMPRA DE COMBUSTIBLE A DOMICILIO PARA USO DE LA PLANTA ELECTRICA DE LA OFICINA DE PLAZA NACO, SEGÚN ORDEN #2016/172 Y ANEXOS.</t>
  </si>
  <si>
    <t>(ALARM CONTROLS SEGURIDAD, S.A.) PAGO FACTURA #BI1194201 MENOS NC #0014752, POR CONCEPTO DE COMPRA DE COMBUSTIBLE A DOMICILIO PARA USO DE LA PLANTA ELECTRICA DE LA OFICINA DE PLAZA NACO, SEGÚN ORDEN #2016/172 Y ANEXOS.</t>
  </si>
  <si>
    <t>(AAA SISTEMAS ELECTRONICOS DE SEGURIDAD SRL) PAGO FACTURA #56846, POR CONCEPTO DE SERVICIOS TECNICOS DE CHQUEO Y  REPARACION DE SISTEMA DE CONTROL ACCESO A PUERTA DE ENTRADA DEL 5TO PISO, SEGÚN ORDEN #2016-175 Y ANEXOS.</t>
  </si>
  <si>
    <t>(IMPRENTA LA UNION, SRL) PAGO FACTURA #41362, POR CONCEPTO DE COMPRA DE CALENDARIOS DE PARED Y ESCRITORIO, PARA USO TSS, SEGÚN ORDEN #2016-157 Y ANEXOS.</t>
  </si>
  <si>
    <t>(INHELTEK, SRL) PAGO FACTURA #20160956, POR CONCEPTO DE COMPRA DE VARIOS MATERIALES GASTABLE Y PARA USO DE LA UNIDAD DE ALMACEN Y SUMINISTRO DE LA  TSS, SEGÚN ORDENES #2016-164 Y ANEXOS.</t>
  </si>
  <si>
    <t>(VICTORIA MARTE) PAGO DE FACTURA #141, POR CONCEPTO DE SERVICIOS DE NOTARIZACIÓN DE (4) CONTRATOS SUSCRITO ENTRE LA TSS Y VARIOS PROVEEDORES, CORRESPONDIENTE AL MES DE DICIEMBRE 2016, SEGÚN ANEXOS</t>
  </si>
  <si>
    <t>(CONSORCIO ENERGETICO PUNTA CANA-MACAO, S. A.) PAGO DE  FACTURA #01321441, POR CONCEPTO DE SERVICIOS ENERGÍA ELÉCTRICA OFICINA REGIONAL BÁVARO, CORRESPONDIENTE PERIODO DEL 08 NOVIEMBRE  AL 07 DE DICIEMBRE 2016.-</t>
  </si>
  <si>
    <t>(CONSULTORES DE DATOS DEL CARIBE, SRL) PAGO DE FACTURAS #807661 Y  #811565, POR CONCEPTO DE SERVICIOS DE CONSULTA DE DATOS, CORRESPONDIENTE A LOS MESES DE  NOVIEMBRE Y DICIEMBRE DE 2016.</t>
  </si>
  <si>
    <t>(SOFTWARE SANTO DOMINGO, SRL) PAGO DE FACTURAS #01157,01155 Y 01156 POR CONCEPTO DE SERVICIO HORAS TRABAJADAS AGREGANDO PARAMETROS, RESETEAR CLAVE, SOLUCIONAR PROBLEMAS DE IMPRESIÓN DE REPORTE, INCLUSION REPORTE, MODIFICACION AL SISTEMA,  Y AGREGAR BANCOS, SEGÚN ANEXOS.</t>
  </si>
  <si>
    <t>(LOGOMARCA S.A.) PAGO FACTURAS #C3-0029428 Y C3-0029429, POR CONCEPTO DE COMPRA DE (9) PLACAS  ACRILICAS 6 DE ¾ (RECONOCIMIENTO ASISTENCIA PERFECTA Y (1) PLACA ACRILICA PASITON 09" DE ¾, ¼ (COLABORADOR DEL AÑO) Y (39) AGENDA POLIPIEL AZUL CTE NATURAL 15X21CM.</t>
  </si>
  <si>
    <t>(UNITRADE SRL) PAGO DE FACTURA #15227, POR CONCEPTO DE SERVICIO DE MANTENIMIENTO DE UPS, CORESPONDIENTE AL MES DE DICIEMBRE 2016.</t>
  </si>
  <si>
    <t>(ALARM CONTROLS SEGURIDAD, S.A.) PAGO FACTURA. #00471283, POR CONCEPTO DE SERVICIO DE VIGILANCIA Y MONITOREO DEL SISTEMA DE ALARMAS, PARA LAS INSTALACIONES DE LA TSS, CORRESPONDIENTE AL MES DE DICIEMBRE  2016.-</t>
  </si>
  <si>
    <t>(GRUPO CAROL, SAS)  PAGO DE FACTURA#0035,  POR COMPRA DE PRODUCTOS FARMACEUTICOS PARA USO DE LA  DEL PERSONAL TESORERIA DE LA SEGURIDAD SOCIAL SEGUN ORDEN NO.2016-135 ANEXA.</t>
  </si>
  <si>
    <t>(COLUMBUS NETWORKS DOMINICANA, SA)  PAGO FACTURA #973, POR CONCEPTO DE (2) SERVICIOS DE IP 10MBPS INSTALADO EN LA DGII Y (1) SERVICIO IP 20MBPS INSTALADO EN EL NAP DEL CARIBE, CORRESPONDIENTE AL MES DE DICIEMBRE 2016.</t>
  </si>
  <si>
    <t>(ESMERALDA CACERES DE LOS SANTOS) PAGO FACTURA #00000087, POR CONCEPTO DE SERVICIO DE FUMIGACION PARA LAS OFICINAS DE  TSS PLAZA NACO Y UNICENTRO PLAZA, CORRESPONDIENTE AL MES DE NOVIEMBRE 2016, SEGÚN ORDEN #2016-49 Y ANEXOS</t>
  </si>
  <si>
    <t>(WENDY'S MUEBLES, SRL)  PAGO DE FACTURA #2501287, POR CONCEPTO DE ALQUILER DE LOS LOCALES COMERCIALES NO. 1-D Y 2-D DEL CONDOMINIO CLAVEL (PLAZA NACO), CORRESPONDIENTE AL MES DE DICIEMBRE 2016.</t>
  </si>
  <si>
    <t>(WENDY'S MUEBLES, SRL ) PAGO DE FACTURA #2501288, POR CONCEPTO DE CUOTA DE MANTENIMIENTO DEL LOCAL COMERCIAL NO. 1-D DEL CONDOMINIO CLAVEL (PLAZA NACO), CORRESPONDIENTE AL MES DE DICIEMBRE 2016.-</t>
  </si>
  <si>
    <t>(CONDOMINIO UNICENTRO PLAZA) PAGO FACTURAS #21049, POR CONCEPTO DE SERVICIO DE  MANTENIMIENTO DEL LOCAL COMERCIAL #44 UNICENTRO PLAZA (AREA ARCHIVO), CORRESPONDIENTE AL MES  DE DICIEMBRE 2016,  SEGÚN ANEXOS</t>
  </si>
  <si>
    <t>(CONDOMINIO UNICENTRO PLAZA)  PAGO FACTURA #20995, POR CONCEPTO DE SERVICIO DE ENERGIA ELÉCTRICA DEL LOCAL COMERCIAL #44 UNICENTRO PLAZA ( AREA ARCHIVO), CORRESPONDIENTE AL  PERIODO 02 NOVIEMBRE   AL 01 DE DICIEMBRE 2016, SEGÚN ANEXOS.</t>
  </si>
  <si>
    <t>(EMPRESA DIST. DE ELECT. DEL NORTE, S. A. ) PAGO DE FACTURAS #9214178, #9214179, Y #9214185, POR CONCEPTO DE SERVICIO ENERGÍA ELÉCTRICA DE LAS OFICINAS REGIONALES PUERTO PLATA Y SANTIAGO, CORRESPONDIENTE AL PERIODO 03/11/2016 AL 03/12/2016.- (NIC: #7223519, #8156993 Y #8108578)</t>
  </si>
  <si>
    <t>(EDIXON ESTEBAN SALAZAR)  PAGO FACTURA #02, POR CONCEPTO DE SERVICIO DE  REPARACION  DE FILTRACIONES EN PAREDES DEL AREA DE LAVADO Y EL AREA DE SALA DE MAQUINA MAS PINTURA DE NEVERA EN LA OFICINA REGIONAL DE PUERTO PLATA, SEGÚN ORDEN #2016-113 ANEXOS.</t>
  </si>
  <si>
    <t>(HERAN, SRL)  PAGO DE FACTURA #669, POR CONCEPTO DE ALQUILER DEL LOCAL COMERCIAL NO. 44 DE UNICENTRO PLAZA, CORRESPONDIENTE AL MES DE DICIEMBRE 2016</t>
  </si>
  <si>
    <t>(SALVADOR ARTURO AQUINO)  PAGO FACTURAS #47779 ,47780, POR CONCEPTO DE SERVICIO DE NOTIFICACION DE (3)  ACTOS DE ALGUACIL NO.427, 455 Y 456, EL 455 CON  2 TRASLADO Y LOS DEMAS CON 1 TRASLADO RESPECTIVAMENTE, CORRESPONDIENTE A LOS  MESES  DE NOVIEMBRE Y DICIEMBRE  2016, SEGÚN ANEXOS.</t>
  </si>
  <si>
    <t>(DISTOSA, SRL ) PAGO FACTURA #36054, POR CONCEPTO DE REPARACION DE LA IMPRESORA MULTIFUNCIONAL UBICADA EN LA OFICINA DE LA TSS EN PLAZA NACO, SEGÚN ORDEN #2016-150 Y  ANEXOS.</t>
  </si>
  <si>
    <t xml:space="preserve">(SERVIGUIDE, SL)  PAGO FACTURAS #24,25 POR CONCEPTO DE SERVICIO CONSULTORIA DE SISTEMA DE GESTION INTEGRADO DE LA CALIDAD Y SEGURIDAD DE LA INFORMACION  BAJO LAS NORMAS ISO 90001:2015 E ISO 270001:2013, POR LA ENTREGA DEL PRODUCTO 1 Y EL PRODUCTO 2A, SEGÚN CONTRATO CNS/0316-01 A Y ORDEN OR #2016-27 Y ANEXOS.
</t>
  </si>
  <si>
    <t>(SOS CLEANING SERVICES, SRL ) PAGO DE FACTURA #86 POR SERVICIO DE CONSERJERÍA Y LIMPIEZA PARA LAS INSTALACIONES ADM. DE LA TSS UBICADAS EN LA TORRE DE LA SS, LOCAL COMERCIAL NO. 1-D DEL CONDOMINIO CLAVEL (PLAZA NACO-SYA, DAE, CJ) Y EN LA PLAZA JORGE III (SANTIAGO) CORRESPONDIENTE AL MES DE DICIEMBRE .</t>
  </si>
  <si>
    <t>(NATIVIDAD REYNOSO CASTILLO) PAGO DE FACTURA #2690901, POR CONCEPTO DE ALQUILER LOCAL COMERCIAL NO. 2 DE LA PLAZA REYNOSO (OFICINA REGIONAL BAVARO), CORRESPONDIENTE AL MES DE DICIEMBRE 2016.</t>
  </si>
  <si>
    <t>(RAFAEL LEONIDAS MARQUEZ)  PAGO FACTURA #665, POR CONCEPTO DE SERVICIO DE NOTARIZACION DE (1) CONTRATO ENTRE LA TSS Y BICHARA FERNANDO KHOURY", CORRESPONDIENTES AL M</t>
  </si>
  <si>
    <t>(GTG INDUSTRIAL, SRL)  PAGO FACTURAS #1795, #1800,  POR CONCEPTO DE COMPRA DE VARIOS MATERIALES DE LIMPIEZA Y DE C</t>
  </si>
  <si>
    <t xml:space="preserve">(COMPAÑIA DOMINICANA DE TELEFONOS S.A.) PAGO FACTURAS #298447, #298449, #298448,#794631,#794632, POR CONCEPTO DE SERVICIOS TELEFÓNICOS (CUENTAS #701918732, #720491043, #704572003 , #714935536, #714935763), CORRESP. AL MES DE NOVIEMBRE 2016.
</t>
  </si>
  <si>
    <t>(LENYIRUB, SRL ) PAGO FACTURA #422,  POR CONCEPTO DE COMPRA DE MATERIALES DE LIMPIEZA, PARA USO COMÚN TSS, SEGÚN ORDEN #2016-160 Y ANEXOS.</t>
  </si>
  <si>
    <t>(EMPRESA DIST. DE ELECT. DEL SUR, S. A. ) PAGO DE  FACTURA #679731, POR CONCEPTO DE SERVICIO ENERGÍA ELÉCTRICA DEL LOCAL COMERCIAL NO. 1-D DEL CO</t>
  </si>
  <si>
    <t>(SEGUROS BANRESERVAS, S.A.) PAGO DE FACTURAS #1440731, #1440732 POR CONCEPTO DE POLIZA PRIMA VIDA Y POLIZA  DE ASISTENCIA FUNERARIA COLECTIVOPARA LOS COLABORADORES DE LA TSS, CORRESPONDIENTE AL MES DE NOVIEMBRE 2016, SEGÚN ANEXOS.</t>
  </si>
  <si>
    <t>(PROLIMPISO, SRL) PAGO FACTURA #79645,  POR CONCEPTO DE COMPRA DE VARIOS MATERIALES DE LIMPIEZA, PARA USO COMÚN TSS, SEGÚN ORDEN #2016-162 Y ANEXOS.</t>
  </si>
  <si>
    <t>(SANTO DOMINGO MOTORS COMPANY, S.A.)  PAGO FACTURA# 2700174287, POR COMCEPTO DE MANTENIMIENTO DE LOS 5,000KM PARA LA CAMIONETA NISSAN FRONTIER DE LA TSS, SEGÚN ORDEN DE COMPRA OR-2016-165 Y ANEXOS.</t>
  </si>
  <si>
    <t>(NAP DEL CARIBE INC. ) PAGO DE  FACTURA #500000386 POR CONCEPTO DE SERVICIOS DE INTERNET (ALMACENAMIENTO ESTÁNDAR Y SERVICIO DE GLOBAL DNS SITE SELECTOR) ADICIONADOS AL CONTRATO CORRESPONDIENTES AL MES DE DICIEMBRE  2016. (NOTA: US$2,360.00 A LA TASA DE RD$46.6217)</t>
  </si>
  <si>
    <t>(COMERCIAL NACO, SRL)  PAGOS DE  FACTURAS #264020 Y 264070, POR CONCEPTO DE ALQUILER DE PARQUEO PARA LOS VEHÍCULOS DE LOS COLABORADORES DE LA TSS EN EL 4TO Y 6TO PISO RESPECTIVAMENTE, CORRESPONDIENTE  AL MES DE DICIEMBRE 2016, SEGÚN ANEXOS.</t>
  </si>
  <si>
    <t xml:space="preserve">(ALARM CONTROLS SEGURIDAD, S.A.) PAGO FACTURA. #468012, POR CONCEPTO DE SERVICIO DE VIGILANCIA Y MONITOREO DEL SISTEMA DE ALARMAS, PARA LAS INSTALACIONES DE LA TSS, CORRESPONDIENTE AL MES DE NOVIEMBRE  2016.-
</t>
  </si>
  <si>
    <t>(EDUARDO MANRIQUE &amp; ASOCIADOS, SRL.) PAGO FACTURAS #EM-1499, POR CONCEPTO DE SERVICIO DE MANTENIMIENTO ELÉCTRICO, CORRESPONDIENTE AL PERIODO DEL 08 DE OCTUBRE  AL 07 DE NOVIEMBRE 2016, SEGÚN ANEXOS</t>
  </si>
  <si>
    <t>(UNITRADE SRL) PAGO DE FACTURA #14834, POR CONCEPTO DE SERVICIO DE MANTENIMIENTO DE UPS, CORESPONDIENTE AL MES DE NOVIEMBRE 2016.</t>
  </si>
  <si>
    <t xml:space="preserve">(NAP DEL CARIBE INC.) PAGO DE  FACTURA #500000373, POR CONCEPTO DE SERVICIOS DE INTERNET (ALMACENAMIENTO ESTÁNDAR Y SERVICIO DE GLOBAL DNS SITE SELECTOR) ADICIONADOS AL CONTRATO CORRESPONDIENTES AL MES DE NOVIEMBRE  2016. (NOTA: US$2,360.00 A LA TASA DE RD$46.5630)
</t>
  </si>
  <si>
    <t xml:space="preserve">(COLUMBUS NETWORKS DOMINICANA, SA)  PAGO FACTURA #931, POR CONCEPTO DE (2) SERVICIOS DE IP 10MBPS INSTALADO EN LA DGII Y (1) SERVICIO IP 20MBPS INSTALADO EN EL NAP DEL CARIBE, CORRESPONDIENTE AL MES DE NOVIEMBRE 2016.
</t>
  </si>
  <si>
    <t xml:space="preserve">(MUEBLES Y EQUIPOS PARA OFICINA LEON GONZALEZ) PAGO FACTURA #6561, POR CONCEPTO DE REPARACION DE VARIAS SILLAS Y SILLONES SECRETARIALES DE LA TSS, SEGÚN ORDEN #2016-149Y  ANEXOS.
</t>
  </si>
  <si>
    <t>(JORDAD, SRL.) PAGO FACTURA #S-105145, POR CONCEPTO DE  MANTENIMIENTO DE LOS LOCALES COMERCIALES A2-9 Y A2-11 (OFICINA REGIONAL SANTIAGO), CORRESPONDIENTE AL  MES DE NOVIEMBRE  2016, SEGÚN ANEXOS.</t>
  </si>
  <si>
    <t xml:space="preserve">(CONDOMINIO UNICENTRO PLAZA) PAGO FACTURAS #20879, POR CONCEPTO DE SERVICIO DE  MANTENIMIENTO DEL LOCAL COMERCIAL #44 UNICENTRO PLAZA (AREA ARCHIVO), CORRESPONDIENTE AL MES  DE NOVIEMBRE 2016,  SEGÚN ANEXOS.
</t>
  </si>
  <si>
    <t>(WENDY'S MUEBLES, SRL) PAGO DE FACTURA #2501284, POR CONCEPTO DE CUOTA DE MANTENIMIENTO DEL LOCAL COMERCIAL NO. 1-D DEL CONDOMINIO CLAVEL (PLAZA NACO), CORRESPONDIENTE AL MES DE NOVIEMBRE 2015</t>
  </si>
  <si>
    <t>(JORDAD, SRL.) PAGO FACTURAS #S-105182 POR CONCEPTO DE ALQUILER DE LOS LOCALES COMERCIALES A2-9 Y A2-11 (OFICINA REGIONAL SANTIAGO), CORRESPONDIENTE AL  MES DE NOVIEMBRE 2016, SEGÚN ANEXOS.</t>
  </si>
  <si>
    <t>(JORDAD, SRL.) PAGO FACTURAS #S-105011 S-105068 Y S105097 POR CONCEPTO DE  MANTENIMIENTO DE LOS LOCALES COMERCIALES A2-9 Y A2-11 (OFICINA REGIONAL SANTIAGO), CORRESPONDIENTE A LOS  MESES DE AGOSTO, SEPTIEMBRE Y OCTUBRE 2016, SEGÚN ANEXOS.</t>
  </si>
  <si>
    <t xml:space="preserve">(ALARM CONTROLS SEGURIDAD, S.A.) PAGO DE FACTURA #0017038, POR CONCEPTO DE CHEQUEO Y REPARACION DE ALARMA DE LA OFICINA REGIONAL DE PUERTO PLATA, SEGÚN ORDEN #2016-119 ANEXOS.
</t>
  </si>
  <si>
    <t xml:space="preserve">(CONSORCIO ENERGETICO PUNTA CANA-MACAO, S. A.) PAGO DE  FACTURA #AFT-6115083, POR CONCEPTO DE SERVICIOS ENERGÍA ELÉCTRICA OFICINA REGIONAL BÁVARO, CORRESPONDIENTE PERIODO DEL 07 OCTUBRE  AL 08 DE NOVIEMBRE 2016.-
</t>
  </si>
  <si>
    <t xml:space="preserve">(ANICAL, SRL.) PAGO FACTURA #6243 POR CONCEPTO DE ADQUISICIÓN DE TICKETS PREPAGADOS DE COMBUSTIBLE PARA USO DE LA OFICINA REGIONAL BAVARO, SEGÚN ORDEN #2016-137 ANEXA.
</t>
  </si>
  <si>
    <t>(RAFAEL LEONIDAS MARQUEZ) PAGO FACTURAS #663,#664, POR CONCEPTO DE SERVICIO DE NOTARIZACION DE (2) ACTA DE RECEPCION DE OFERTAS , CORRESPONDIENTE AL MES DE SEPTIEMBRE Y  (6) CONTRATOS DE PRESTACION DE SERVICIOS Y CAPACITACIÓN,  SEGÚN ANEXOS.</t>
  </si>
  <si>
    <t>(VICTORIA MARTE) PAGO FACTURA #12287, POR CONCEPTO DE SERVICIO DE INSTALACION M400 PRE PRODUCCION, INSTALACION S.O. SOLARIES 11, ACTUALIZACION FIRMWARE, CONEXIÓN A SAN- HITACHI, SEGÚN ORDEN #2016-125 ANEXOS.</t>
  </si>
  <si>
    <t xml:space="preserve">(WENDY'S MUEBLES, SRL) PAGO DE FACTURA #2501283, POR CONCEPTO DE ALQUILER DE LOS LOCALES COMERCIALES NO. 1-D Y 2-D DEL CONDOMINIO CLAVEL (PLAZA NACO), CORRESPONDIENTE AL MES DE NOVIEMBRE 2016.
</t>
  </si>
  <si>
    <t>(EDUARDO MANRIQUE &amp; ASOCIADOS, SRL.) PAGO FACTURA #EM-1498, POR CONCEPTO DE SERVICIO DE MANTENIMIENTO PARA LOS AIRES ACONDICIONADOS DE LA TSS, CORRESPONDIENTE AL PERIODO DESDE EL 06 DE OCTUBRE AL 05 DE NOVIEMBRE 2016, SEGÚN CONTRATO NO. CSV-0416-01.</t>
  </si>
  <si>
    <t>(ELIAS PEREZ COMBUSTIBLES, SRL) PAGO FACTURA #00044831, POR CONCEPTO DE ADQUISICIÓN DE TICKETS PREPAGADOS DE COMBUSTIBLE, PARA USO DE LA OFICINA REGIONAL SANTIAGO, SEGÚN ORDEN #2016-138 ANEXA.</t>
  </si>
  <si>
    <t>(ZAMORALOR INVESTMENT, SR) LPAGO DE FACTURAS #13, #24, POR CONCEPTO DE REPARACION DE PUERTAS FLOTANTES UBICADAS EN PLAZA NACO Y LA PUERTA DE LA RECEPCION DE 5TO PISO DE LA TSS, SEGÚN ORDENES 2016-77,114 Y ANEXOS.</t>
  </si>
  <si>
    <t>(NAP DEL CARIBE INC.) PAGO DE  FACTURA #1500000361, POR CONCEPTO DE SERVICIOS DE INTERNET (ALMACENAMIENTO ESTÁNDAR Y SERVICIO DE GLOBAL DNS SITE SELECTOR) ADICIONADOS AL CONTRATO CORRESPONDIENTES AL MES DE OCTUBRE 2016. (NOTA: US$2,360.00 A LA TASA DE RD$46.4099)</t>
  </si>
  <si>
    <t>(MULTICOMPUTOS, SRL.) PAGO FACTURA #12287, POR CONCEPTO DE SERVICIO DE INSTALACION M400 PRE PRODUCCION, INSTALACION S.O. SOLARIES 11, ACTUALIZACION FIRMWARE, CONEXIÓN A SAN- HITACHI, SEGÚN ORDEN #2016-125 ANEXOS.</t>
  </si>
  <si>
    <t>LIB. #2020-1</t>
  </si>
  <si>
    <t>(EDUARDO MANRIQUE &amp; ASOCIADOS, SRL.) PAGO FACTURA # EM-1514, POR CONCEPTO DE COMPRA DE MATERIALES PARA EL MANTENIMIENTO PLANTA ELECTRICA  PARA UPS DE LA OFICINA DE LA TSS EN PLAZA NACO, SEGÚN ORDEN #2016-168 ANEXOS.</t>
  </si>
  <si>
    <t>LIB. #1942-1</t>
  </si>
  <si>
    <t>P/REG, DEPOSITO POR CONCEPTO DE SUBSIDIO POR MATERNIDAD Y ENFERMEDAD COMUN CORRESPONDIENTE AL MES DE DICIEMBRE/ 2016,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</si>
</sst>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/d/yy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6" fillId="0" borderId="0" xfId="0" applyFont="1"/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64" fontId="4" fillId="3" borderId="11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6" fillId="2" borderId="7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right"/>
    </xf>
    <xf numFmtId="4" fontId="6" fillId="2" borderId="0" xfId="0" applyNumberFormat="1" applyFont="1" applyFill="1" applyAlignment="1">
      <alignment vertical="center"/>
    </xf>
    <xf numFmtId="164" fontId="6" fillId="2" borderId="0" xfId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/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64" fontId="7" fillId="0" borderId="7" xfId="1" applyFont="1" applyFill="1" applyBorder="1"/>
    <xf numFmtId="164" fontId="7" fillId="0" borderId="0" xfId="1" applyFont="1" applyFill="1" applyBorder="1"/>
    <xf numFmtId="4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1" xfId="0" applyFont="1" applyBorder="1"/>
    <xf numFmtId="164" fontId="7" fillId="0" borderId="1" xfId="1" applyFont="1" applyFill="1" applyBorder="1"/>
    <xf numFmtId="0" fontId="6" fillId="0" borderId="0" xfId="0" applyFont="1" applyBorder="1"/>
    <xf numFmtId="4" fontId="6" fillId="0" borderId="0" xfId="0" applyNumberFormat="1" applyFont="1"/>
    <xf numFmtId="0" fontId="3" fillId="0" borderId="1" xfId="0" applyFont="1" applyBorder="1" applyAlignment="1">
      <alignment horizontal="left" wrapText="1"/>
    </xf>
    <xf numFmtId="0" fontId="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8"/>
  <sheetViews>
    <sheetView tabSelected="1" topLeftCell="G193" zoomScale="62" zoomScaleNormal="62" workbookViewId="0">
      <selection activeCell="J243" sqref="J243"/>
    </sheetView>
  </sheetViews>
  <sheetFormatPr defaultRowHeight="50.1" customHeight="1" x14ac:dyDescent="0.25"/>
  <cols>
    <col min="1" max="3" width="9.140625" style="7"/>
    <col min="4" max="4" width="9.140625" style="7" customWidth="1"/>
    <col min="5" max="5" width="22.140625" style="55" customWidth="1"/>
    <col min="6" max="6" width="15.85546875" style="56" customWidth="1"/>
    <col min="7" max="7" width="193.28515625" style="57" customWidth="1"/>
    <col min="8" max="8" width="20" style="57" customWidth="1"/>
    <col min="9" max="9" width="22.85546875" style="7" customWidth="1"/>
    <col min="10" max="10" width="21.7109375" style="7" customWidth="1"/>
    <col min="11" max="11" width="9.140625" style="7"/>
    <col min="12" max="12" width="19.42578125" style="7" bestFit="1" customWidth="1"/>
    <col min="13" max="13" width="14.140625" style="7" customWidth="1"/>
    <col min="14" max="16384" width="9.140625" style="7"/>
  </cols>
  <sheetData>
    <row r="1" spans="1:13" s="1" customFormat="1" ht="20.100000000000001" customHeight="1" x14ac:dyDescent="0.2">
      <c r="D1" s="2"/>
      <c r="E1" s="3"/>
      <c r="F1" s="3"/>
      <c r="G1" s="4"/>
      <c r="H1" s="4"/>
      <c r="I1" s="2"/>
      <c r="J1" s="2"/>
    </row>
    <row r="2" spans="1:13" s="1" customFormat="1" ht="20.100000000000001" customHeight="1" x14ac:dyDescent="0.2">
      <c r="D2" s="2"/>
      <c r="E2" s="3"/>
      <c r="F2" s="3"/>
      <c r="G2" s="4"/>
      <c r="H2" s="4"/>
      <c r="I2" s="2"/>
      <c r="J2" s="2"/>
    </row>
    <row r="3" spans="1:13" s="1" customFormat="1" ht="20.100000000000001" customHeight="1" x14ac:dyDescent="0.2">
      <c r="D3" s="2"/>
      <c r="E3" s="3"/>
      <c r="F3" s="5"/>
      <c r="G3" s="6"/>
      <c r="H3" s="4" t="s">
        <v>9</v>
      </c>
      <c r="I3" s="2"/>
      <c r="J3" s="2"/>
    </row>
    <row r="4" spans="1:13" s="1" customFormat="1" ht="20.100000000000001" customHeight="1" x14ac:dyDescent="0.2">
      <c r="D4" s="66"/>
      <c r="E4" s="66"/>
      <c r="F4" s="66"/>
      <c r="G4" s="66"/>
      <c r="H4" s="66"/>
      <c r="I4" s="66"/>
      <c r="J4" s="66"/>
      <c r="K4" s="2"/>
      <c r="L4" s="2"/>
      <c r="M4" s="2"/>
    </row>
    <row r="5" spans="1:13" s="1" customFormat="1" ht="20.100000000000001" customHeight="1" x14ac:dyDescent="0.2">
      <c r="C5" s="7"/>
      <c r="D5" s="66"/>
      <c r="E5" s="66"/>
      <c r="F5" s="66"/>
      <c r="G5" s="66"/>
      <c r="H5" s="66"/>
      <c r="I5" s="66"/>
      <c r="J5" s="66"/>
      <c r="K5" s="2"/>
      <c r="L5" s="2"/>
      <c r="M5" s="2"/>
    </row>
    <row r="6" spans="1:13" s="1" customFormat="1" ht="20.100000000000001" customHeight="1" x14ac:dyDescent="0.2">
      <c r="D6" s="67"/>
      <c r="E6" s="67"/>
      <c r="F6" s="67"/>
      <c r="G6" s="67"/>
      <c r="H6" s="67"/>
      <c r="I6" s="67"/>
      <c r="J6" s="67"/>
      <c r="K6" s="2"/>
      <c r="L6" s="2"/>
      <c r="M6" s="2"/>
    </row>
    <row r="7" spans="1:13" s="1" customFormat="1" ht="20.100000000000001" customHeight="1" x14ac:dyDescent="0.2">
      <c r="D7" s="62" t="s">
        <v>12</v>
      </c>
      <c r="E7" s="63"/>
      <c r="F7" s="10"/>
      <c r="G7" s="65"/>
      <c r="H7" s="10"/>
      <c r="I7" s="64"/>
      <c r="J7" s="64"/>
      <c r="K7" s="2"/>
      <c r="L7" s="2"/>
      <c r="M7" s="2"/>
    </row>
    <row r="8" spans="1:13" s="1" customFormat="1" ht="20.100000000000001" customHeight="1" x14ac:dyDescent="0.25">
      <c r="D8" s="11"/>
      <c r="E8" s="8"/>
      <c r="F8" s="9"/>
      <c r="G8" s="69" t="s">
        <v>13</v>
      </c>
      <c r="H8" s="69"/>
      <c r="I8" s="69"/>
      <c r="J8" s="69"/>
      <c r="K8" s="69"/>
      <c r="L8" s="69"/>
      <c r="M8" s="69"/>
    </row>
    <row r="9" spans="1:13" s="1" customFormat="1" ht="20.100000000000001" customHeight="1" x14ac:dyDescent="0.2">
      <c r="D9" s="68" t="s">
        <v>3</v>
      </c>
      <c r="E9" s="68"/>
      <c r="F9" s="68"/>
      <c r="G9" s="68"/>
      <c r="H9" s="68"/>
      <c r="I9" s="68"/>
      <c r="J9" s="68"/>
    </row>
    <row r="10" spans="1:13" s="1" customFormat="1" ht="20.100000000000001" customHeight="1" x14ac:dyDescent="0.2">
      <c r="A10" s="68" t="s">
        <v>11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3" s="1" customFormat="1" ht="20.100000000000001" customHeight="1" x14ac:dyDescent="0.2">
      <c r="D11" s="68" t="s">
        <v>9</v>
      </c>
      <c r="E11" s="68"/>
      <c r="F11" s="68"/>
      <c r="G11" s="68"/>
      <c r="H11" s="68"/>
      <c r="I11" s="68"/>
      <c r="J11" s="68"/>
    </row>
    <row r="12" spans="1:13" s="2" customFormat="1" ht="20.100000000000001" customHeight="1" thickBot="1" x14ac:dyDescent="0.25">
      <c r="E12" s="3"/>
      <c r="F12" s="3"/>
      <c r="G12" s="4"/>
      <c r="H12" s="4"/>
    </row>
    <row r="13" spans="1:13" s="12" customFormat="1" ht="50.1" customHeight="1" x14ac:dyDescent="0.2">
      <c r="A13" s="1"/>
      <c r="B13" s="1"/>
      <c r="C13" s="1"/>
      <c r="D13" s="70"/>
      <c r="E13" s="73" t="s">
        <v>10</v>
      </c>
      <c r="F13" s="73"/>
      <c r="G13" s="73"/>
      <c r="H13" s="73"/>
      <c r="I13" s="73"/>
      <c r="J13" s="74"/>
      <c r="K13" s="1"/>
      <c r="L13" s="1"/>
      <c r="M13" s="1"/>
    </row>
    <row r="14" spans="1:13" s="12" customFormat="1" ht="50.1" customHeight="1" x14ac:dyDescent="0.2">
      <c r="A14" s="1"/>
      <c r="B14" s="1"/>
      <c r="C14" s="1"/>
      <c r="D14" s="71"/>
      <c r="E14" s="75"/>
      <c r="F14" s="75"/>
      <c r="G14" s="13"/>
      <c r="H14" s="75" t="s">
        <v>7</v>
      </c>
      <c r="I14" s="75"/>
      <c r="J14" s="14">
        <v>56075549.090000004</v>
      </c>
      <c r="K14" s="1"/>
      <c r="L14" s="1"/>
      <c r="M14" s="1"/>
    </row>
    <row r="15" spans="1:13" s="12" customFormat="1" ht="50.1" customHeight="1" thickBot="1" x14ac:dyDescent="0.25">
      <c r="A15" s="1"/>
      <c r="B15" s="1"/>
      <c r="C15" s="1"/>
      <c r="D15" s="72"/>
      <c r="E15" s="15" t="s">
        <v>4</v>
      </c>
      <c r="F15" s="16" t="s">
        <v>5</v>
      </c>
      <c r="G15" s="17" t="s">
        <v>6</v>
      </c>
      <c r="H15" s="17" t="s">
        <v>0</v>
      </c>
      <c r="I15" s="18" t="s">
        <v>1</v>
      </c>
      <c r="J15" s="19" t="s">
        <v>2</v>
      </c>
      <c r="K15" s="1"/>
      <c r="L15" s="1"/>
      <c r="M15" s="1"/>
    </row>
    <row r="16" spans="1:13" s="20" customFormat="1" ht="45.75" customHeight="1" x14ac:dyDescent="0.25">
      <c r="D16" s="21"/>
      <c r="E16" s="22">
        <v>42705</v>
      </c>
      <c r="F16" s="35" t="s">
        <v>118</v>
      </c>
      <c r="G16" s="37" t="s">
        <v>116</v>
      </c>
      <c r="H16" s="25"/>
      <c r="I16" s="25">
        <v>1500</v>
      </c>
      <c r="J16" s="27">
        <f>+J14+H16-I16</f>
        <v>56074049.090000004</v>
      </c>
      <c r="L16" s="28"/>
      <c r="M16" s="29"/>
    </row>
    <row r="17" spans="4:13" s="20" customFormat="1" ht="36.75" customHeight="1" x14ac:dyDescent="0.25">
      <c r="D17" s="30"/>
      <c r="E17" s="22">
        <v>42705</v>
      </c>
      <c r="F17" s="35" t="s">
        <v>119</v>
      </c>
      <c r="G17" s="37" t="s">
        <v>117</v>
      </c>
      <c r="H17" s="25"/>
      <c r="I17" s="25">
        <v>212720.52</v>
      </c>
      <c r="J17" s="31">
        <f>+J16+H17-I17</f>
        <v>55861328.57</v>
      </c>
      <c r="L17" s="28"/>
      <c r="M17" s="29"/>
    </row>
    <row r="18" spans="4:13" s="20" customFormat="1" ht="41.25" customHeight="1" x14ac:dyDescent="0.25">
      <c r="D18" s="30"/>
      <c r="E18" s="22">
        <v>42706</v>
      </c>
      <c r="F18" s="35" t="s">
        <v>125</v>
      </c>
      <c r="G18" s="24" t="s">
        <v>287</v>
      </c>
      <c r="H18" s="25"/>
      <c r="I18" s="26">
        <v>62703.9</v>
      </c>
      <c r="J18" s="31">
        <f t="shared" ref="J18:J103" si="0">+J17+H18-I18</f>
        <v>55798624.670000002</v>
      </c>
      <c r="L18" s="28"/>
      <c r="M18" s="29"/>
    </row>
    <row r="19" spans="4:13" s="1" customFormat="1" ht="43.5" customHeight="1" x14ac:dyDescent="0.25">
      <c r="D19" s="30"/>
      <c r="E19" s="22">
        <v>42706</v>
      </c>
      <c r="F19" s="35" t="s">
        <v>124</v>
      </c>
      <c r="G19" s="24" t="s">
        <v>286</v>
      </c>
      <c r="H19" s="25"/>
      <c r="I19" s="26">
        <v>104886.37</v>
      </c>
      <c r="J19" s="31">
        <f t="shared" si="0"/>
        <v>55693738.300000004</v>
      </c>
      <c r="L19" s="28"/>
      <c r="M19" s="29"/>
    </row>
    <row r="20" spans="4:13" s="1" customFormat="1" ht="42" customHeight="1" x14ac:dyDescent="0.25">
      <c r="D20" s="30"/>
      <c r="E20" s="22">
        <v>42706</v>
      </c>
      <c r="F20" s="35" t="s">
        <v>123</v>
      </c>
      <c r="G20" s="24" t="s">
        <v>285</v>
      </c>
      <c r="H20" s="25"/>
      <c r="I20" s="26">
        <v>19906</v>
      </c>
      <c r="J20" s="31">
        <f t="shared" si="0"/>
        <v>55673832.300000004</v>
      </c>
      <c r="L20" s="28"/>
      <c r="M20" s="29"/>
    </row>
    <row r="21" spans="4:13" s="1" customFormat="1" ht="48.75" customHeight="1" x14ac:dyDescent="0.25">
      <c r="D21" s="30"/>
      <c r="E21" s="22">
        <v>42706</v>
      </c>
      <c r="F21" s="35" t="s">
        <v>122</v>
      </c>
      <c r="G21" s="24" t="s">
        <v>284</v>
      </c>
      <c r="H21" s="25"/>
      <c r="I21" s="26">
        <v>2983.87</v>
      </c>
      <c r="J21" s="31">
        <f t="shared" si="0"/>
        <v>55670848.430000007</v>
      </c>
      <c r="L21" s="28"/>
      <c r="M21" s="29"/>
    </row>
    <row r="22" spans="4:13" s="1" customFormat="1" ht="53.25" customHeight="1" x14ac:dyDescent="0.25">
      <c r="D22" s="30"/>
      <c r="E22" s="22">
        <v>42706</v>
      </c>
      <c r="F22" s="35" t="s">
        <v>121</v>
      </c>
      <c r="G22" s="24" t="s">
        <v>283</v>
      </c>
      <c r="H22" s="25"/>
      <c r="I22" s="26">
        <v>56920.4</v>
      </c>
      <c r="J22" s="31">
        <f t="shared" si="0"/>
        <v>55613928.030000009</v>
      </c>
      <c r="L22" s="28"/>
      <c r="M22" s="29"/>
    </row>
    <row r="23" spans="4:13" s="1" customFormat="1" ht="57.75" customHeight="1" x14ac:dyDescent="0.25">
      <c r="D23" s="30"/>
      <c r="E23" s="22">
        <v>42706</v>
      </c>
      <c r="F23" s="35" t="s">
        <v>120</v>
      </c>
      <c r="G23" s="32" t="s">
        <v>282</v>
      </c>
      <c r="H23" s="25"/>
      <c r="I23" s="26">
        <v>768074.79</v>
      </c>
      <c r="J23" s="31">
        <f t="shared" si="0"/>
        <v>54845853.24000001</v>
      </c>
      <c r="L23" s="28"/>
      <c r="M23" s="29"/>
    </row>
    <row r="24" spans="4:13" s="1" customFormat="1" ht="36.75" customHeight="1" x14ac:dyDescent="0.25">
      <c r="D24" s="30"/>
      <c r="E24" s="22">
        <v>42706</v>
      </c>
      <c r="F24" s="35" t="s">
        <v>120</v>
      </c>
      <c r="G24" s="37" t="s">
        <v>110</v>
      </c>
      <c r="H24" s="25"/>
      <c r="I24" s="25">
        <v>33985.61</v>
      </c>
      <c r="J24" s="31">
        <f t="shared" si="0"/>
        <v>54811867.63000001</v>
      </c>
      <c r="L24" s="28"/>
      <c r="M24" s="29"/>
    </row>
    <row r="25" spans="4:13" s="1" customFormat="1" ht="45" customHeight="1" x14ac:dyDescent="0.25">
      <c r="D25" s="30"/>
      <c r="E25" s="22">
        <v>42706</v>
      </c>
      <c r="F25" s="35" t="s">
        <v>121</v>
      </c>
      <c r="G25" s="37" t="s">
        <v>111</v>
      </c>
      <c r="H25" s="25"/>
      <c r="I25" s="25">
        <v>5501.6</v>
      </c>
      <c r="J25" s="31">
        <f t="shared" si="0"/>
        <v>54806366.030000009</v>
      </c>
      <c r="L25" s="28"/>
      <c r="M25" s="29"/>
    </row>
    <row r="26" spans="4:13" s="1" customFormat="1" ht="48.75" customHeight="1" x14ac:dyDescent="0.25">
      <c r="D26" s="30"/>
      <c r="E26" s="22">
        <v>42706</v>
      </c>
      <c r="F26" s="35" t="s">
        <v>122</v>
      </c>
      <c r="G26" s="37" t="s">
        <v>112</v>
      </c>
      <c r="H26" s="25"/>
      <c r="I26" s="25">
        <v>16.13</v>
      </c>
      <c r="J26" s="31">
        <f t="shared" si="0"/>
        <v>54806349.900000006</v>
      </c>
      <c r="L26" s="28"/>
      <c r="M26" s="29"/>
    </row>
    <row r="27" spans="4:13" s="1" customFormat="1" ht="56.25" customHeight="1" x14ac:dyDescent="0.25">
      <c r="D27" s="30"/>
      <c r="E27" s="22">
        <v>42706</v>
      </c>
      <c r="F27" s="35" t="s">
        <v>123</v>
      </c>
      <c r="G27" s="37" t="s">
        <v>113</v>
      </c>
      <c r="H27" s="25"/>
      <c r="I27" s="25">
        <v>1924</v>
      </c>
      <c r="J27" s="31">
        <f t="shared" si="0"/>
        <v>54804425.900000006</v>
      </c>
      <c r="L27" s="28"/>
      <c r="M27" s="29"/>
    </row>
    <row r="28" spans="4:13" s="1" customFormat="1" ht="45.75" customHeight="1" x14ac:dyDescent="0.25">
      <c r="D28" s="30"/>
      <c r="E28" s="22">
        <v>42706</v>
      </c>
      <c r="F28" s="35" t="s">
        <v>124</v>
      </c>
      <c r="G28" s="37" t="s">
        <v>114</v>
      </c>
      <c r="H28" s="25"/>
      <c r="I28" s="25">
        <v>4640.99</v>
      </c>
      <c r="J28" s="31">
        <f t="shared" si="0"/>
        <v>54799784.910000004</v>
      </c>
      <c r="L28" s="28"/>
      <c r="M28" s="29"/>
    </row>
    <row r="29" spans="4:13" s="1" customFormat="1" ht="39.75" customHeight="1" x14ac:dyDescent="0.25">
      <c r="D29" s="30"/>
      <c r="E29" s="22">
        <v>42706</v>
      </c>
      <c r="F29" s="35" t="s">
        <v>125</v>
      </c>
      <c r="G29" s="37" t="s">
        <v>115</v>
      </c>
      <c r="H29" s="25"/>
      <c r="I29" s="25">
        <v>6060.6</v>
      </c>
      <c r="J29" s="31">
        <f t="shared" si="0"/>
        <v>54793724.310000002</v>
      </c>
      <c r="L29" s="28"/>
      <c r="M29" s="29"/>
    </row>
    <row r="30" spans="4:13" s="1" customFormat="1" ht="44.25" customHeight="1" x14ac:dyDescent="0.25">
      <c r="D30" s="30"/>
      <c r="E30" s="22">
        <v>42711</v>
      </c>
      <c r="F30" s="35" t="s">
        <v>126</v>
      </c>
      <c r="G30" s="37" t="s">
        <v>106</v>
      </c>
      <c r="H30" s="25"/>
      <c r="I30" s="25">
        <v>8495687.3499999996</v>
      </c>
      <c r="J30" s="31">
        <f t="shared" si="0"/>
        <v>46298036.960000001</v>
      </c>
      <c r="L30" s="28"/>
      <c r="M30" s="29"/>
    </row>
    <row r="31" spans="4:13" s="1" customFormat="1" ht="42.75" customHeight="1" x14ac:dyDescent="0.25">
      <c r="D31" s="30"/>
      <c r="E31" s="22">
        <v>42711</v>
      </c>
      <c r="F31" s="35" t="s">
        <v>127</v>
      </c>
      <c r="G31" s="37" t="s">
        <v>107</v>
      </c>
      <c r="H31" s="25"/>
      <c r="I31" s="25">
        <v>114583.33</v>
      </c>
      <c r="J31" s="31">
        <f t="shared" si="0"/>
        <v>46183453.630000003</v>
      </c>
      <c r="L31" s="28"/>
      <c r="M31" s="29"/>
    </row>
    <row r="32" spans="4:13" s="1" customFormat="1" ht="31.5" customHeight="1" x14ac:dyDescent="0.25">
      <c r="D32" s="30"/>
      <c r="E32" s="22">
        <v>42711</v>
      </c>
      <c r="F32" s="35" t="s">
        <v>128</v>
      </c>
      <c r="G32" s="37" t="s">
        <v>108</v>
      </c>
      <c r="H32" s="25"/>
      <c r="I32" s="25">
        <v>243730.56</v>
      </c>
      <c r="J32" s="31">
        <f t="shared" si="0"/>
        <v>45939723.07</v>
      </c>
      <c r="L32" s="28"/>
      <c r="M32" s="29"/>
    </row>
    <row r="33" spans="4:13" s="1" customFormat="1" ht="43.5" customHeight="1" x14ac:dyDescent="0.25">
      <c r="D33" s="30"/>
      <c r="E33" s="22">
        <v>42711</v>
      </c>
      <c r="F33" s="35"/>
      <c r="G33" s="38" t="s">
        <v>109</v>
      </c>
      <c r="H33" s="25"/>
      <c r="I33" s="25">
        <v>11852509.529999999</v>
      </c>
      <c r="J33" s="31">
        <f t="shared" si="0"/>
        <v>34087213.539999999</v>
      </c>
      <c r="L33" s="28"/>
      <c r="M33" s="29"/>
    </row>
    <row r="34" spans="4:13" s="1" customFormat="1" ht="40.5" customHeight="1" x14ac:dyDescent="0.25">
      <c r="D34" s="30"/>
      <c r="E34" s="22">
        <v>42717</v>
      </c>
      <c r="F34" s="35" t="s">
        <v>132</v>
      </c>
      <c r="G34" s="24" t="s">
        <v>281</v>
      </c>
      <c r="H34" s="25"/>
      <c r="I34" s="26">
        <v>25169.48</v>
      </c>
      <c r="J34" s="31">
        <f t="shared" si="0"/>
        <v>34062044.060000002</v>
      </c>
      <c r="L34" s="28"/>
      <c r="M34" s="29"/>
    </row>
    <row r="35" spans="4:13" s="1" customFormat="1" ht="38.25" customHeight="1" x14ac:dyDescent="0.25">
      <c r="D35" s="30"/>
      <c r="E35" s="22">
        <v>42717</v>
      </c>
      <c r="F35" s="35" t="s">
        <v>131</v>
      </c>
      <c r="G35" s="24" t="s">
        <v>280</v>
      </c>
      <c r="H35" s="25"/>
      <c r="I35" s="26">
        <v>10372.879999999999</v>
      </c>
      <c r="J35" s="31">
        <f t="shared" si="0"/>
        <v>34051671.18</v>
      </c>
      <c r="L35" s="28"/>
      <c r="M35" s="29"/>
    </row>
    <row r="36" spans="4:13" s="1" customFormat="1" ht="51" customHeight="1" x14ac:dyDescent="0.25">
      <c r="D36" s="30"/>
      <c r="E36" s="22">
        <v>42717</v>
      </c>
      <c r="F36" s="35" t="s">
        <v>130</v>
      </c>
      <c r="G36" s="33" t="s">
        <v>279</v>
      </c>
      <c r="H36" s="25"/>
      <c r="I36" s="26">
        <v>2983.87</v>
      </c>
      <c r="J36" s="31">
        <f t="shared" si="0"/>
        <v>34048687.310000002</v>
      </c>
      <c r="L36" s="28"/>
      <c r="M36" s="29"/>
    </row>
    <row r="37" spans="4:13" s="1" customFormat="1" ht="69.75" customHeight="1" x14ac:dyDescent="0.25">
      <c r="D37" s="30"/>
      <c r="E37" s="22">
        <v>42717</v>
      </c>
      <c r="F37" s="35" t="s">
        <v>130</v>
      </c>
      <c r="G37" s="24" t="s">
        <v>278</v>
      </c>
      <c r="H37" s="25"/>
      <c r="I37" s="26">
        <v>14967.07</v>
      </c>
      <c r="J37" s="31">
        <f t="shared" si="0"/>
        <v>34033720.240000002</v>
      </c>
      <c r="L37" s="28"/>
      <c r="M37" s="29"/>
    </row>
    <row r="38" spans="4:13" s="1" customFormat="1" ht="48" customHeight="1" x14ac:dyDescent="0.25">
      <c r="D38" s="30"/>
      <c r="E38" s="22">
        <v>42717</v>
      </c>
      <c r="F38" s="35" t="s">
        <v>129</v>
      </c>
      <c r="G38" s="24" t="s">
        <v>277</v>
      </c>
      <c r="H38" s="25"/>
      <c r="I38" s="26">
        <v>8486.16</v>
      </c>
      <c r="J38" s="31">
        <f t="shared" si="0"/>
        <v>34025234.080000006</v>
      </c>
      <c r="L38" s="28"/>
      <c r="M38" s="29"/>
    </row>
    <row r="39" spans="4:13" s="1" customFormat="1" ht="42" customHeight="1" x14ac:dyDescent="0.25">
      <c r="D39" s="30"/>
      <c r="E39" s="22">
        <v>42717</v>
      </c>
      <c r="F39" s="35" t="s">
        <v>125</v>
      </c>
      <c r="G39" s="33" t="s">
        <v>276</v>
      </c>
      <c r="H39" s="25"/>
      <c r="I39" s="26">
        <v>39258.75</v>
      </c>
      <c r="J39" s="31">
        <f t="shared" si="0"/>
        <v>33985975.330000006</v>
      </c>
      <c r="L39" s="28"/>
      <c r="M39" s="29"/>
    </row>
    <row r="40" spans="4:13" s="1" customFormat="1" ht="40.5" customHeight="1" x14ac:dyDescent="0.25">
      <c r="D40" s="30"/>
      <c r="E40" s="22">
        <v>42717</v>
      </c>
      <c r="F40" s="35" t="s">
        <v>125</v>
      </c>
      <c r="G40" s="24" t="s">
        <v>275</v>
      </c>
      <c r="H40" s="25"/>
      <c r="I40" s="26">
        <v>45822.28</v>
      </c>
      <c r="J40" s="31">
        <f t="shared" si="0"/>
        <v>33940153.050000004</v>
      </c>
      <c r="L40" s="28"/>
      <c r="M40" s="29"/>
    </row>
    <row r="41" spans="4:13" s="1" customFormat="1" ht="40.5" customHeight="1" x14ac:dyDescent="0.25">
      <c r="D41" s="30"/>
      <c r="E41" s="22">
        <v>42717</v>
      </c>
      <c r="F41" s="35" t="s">
        <v>125</v>
      </c>
      <c r="G41" s="37" t="s">
        <v>99</v>
      </c>
      <c r="H41" s="25"/>
      <c r="I41" s="25">
        <v>2027.54</v>
      </c>
      <c r="J41" s="31">
        <f t="shared" si="0"/>
        <v>33938125.510000005</v>
      </c>
      <c r="L41" s="28"/>
      <c r="M41" s="29"/>
    </row>
    <row r="42" spans="4:13" s="1" customFormat="1" ht="41.25" customHeight="1" x14ac:dyDescent="0.25">
      <c r="D42" s="30"/>
      <c r="E42" s="22">
        <v>42717</v>
      </c>
      <c r="F42" s="35" t="s">
        <v>125</v>
      </c>
      <c r="G42" s="37" t="s">
        <v>100</v>
      </c>
      <c r="H42" s="25"/>
      <c r="I42" s="25">
        <v>2066.25</v>
      </c>
      <c r="J42" s="31">
        <f t="shared" si="0"/>
        <v>33936059.260000005</v>
      </c>
      <c r="L42" s="28"/>
      <c r="M42" s="29"/>
    </row>
    <row r="43" spans="4:13" s="1" customFormat="1" ht="33" customHeight="1" x14ac:dyDescent="0.25">
      <c r="D43" s="30"/>
      <c r="E43" s="22">
        <v>42717</v>
      </c>
      <c r="F43" s="35" t="s">
        <v>129</v>
      </c>
      <c r="G43" s="37" t="s">
        <v>101</v>
      </c>
      <c r="H43" s="25"/>
      <c r="I43" s="25">
        <v>820.23</v>
      </c>
      <c r="J43" s="31">
        <f t="shared" si="0"/>
        <v>33935239.030000009</v>
      </c>
      <c r="L43" s="28"/>
      <c r="M43" s="29"/>
    </row>
    <row r="44" spans="4:13" s="1" customFormat="1" ht="52.5" customHeight="1" x14ac:dyDescent="0.25">
      <c r="D44" s="30"/>
      <c r="E44" s="22">
        <v>42717</v>
      </c>
      <c r="F44" s="35" t="s">
        <v>130</v>
      </c>
      <c r="G44" s="37" t="s">
        <v>102</v>
      </c>
      <c r="H44" s="25"/>
      <c r="I44" s="25">
        <v>787.74</v>
      </c>
      <c r="J44" s="31">
        <f t="shared" si="0"/>
        <v>33934451.290000007</v>
      </c>
      <c r="L44" s="28"/>
      <c r="M44" s="29"/>
    </row>
    <row r="45" spans="4:13" s="1" customFormat="1" ht="35.25" customHeight="1" x14ac:dyDescent="0.25">
      <c r="D45" s="30"/>
      <c r="E45" s="22">
        <v>42717</v>
      </c>
      <c r="F45" s="35" t="s">
        <v>130</v>
      </c>
      <c r="G45" s="37" t="s">
        <v>103</v>
      </c>
      <c r="H45" s="25"/>
      <c r="I45" s="25">
        <v>16.13</v>
      </c>
      <c r="J45" s="31">
        <f t="shared" si="0"/>
        <v>33934435.160000004</v>
      </c>
      <c r="L45" s="28"/>
      <c r="M45" s="29"/>
    </row>
    <row r="46" spans="4:13" s="1" customFormat="1" ht="43.5" customHeight="1" x14ac:dyDescent="0.25">
      <c r="D46" s="30"/>
      <c r="E46" s="22">
        <v>42717</v>
      </c>
      <c r="F46" s="35" t="s">
        <v>131</v>
      </c>
      <c r="G46" s="37" t="s">
        <v>104</v>
      </c>
      <c r="H46" s="25"/>
      <c r="I46" s="25">
        <v>3227.12</v>
      </c>
      <c r="J46" s="31">
        <f t="shared" si="0"/>
        <v>33931208.040000007</v>
      </c>
      <c r="L46" s="28"/>
      <c r="M46" s="29"/>
    </row>
    <row r="47" spans="4:13" s="1" customFormat="1" ht="39" customHeight="1" x14ac:dyDescent="0.25">
      <c r="D47" s="30"/>
      <c r="E47" s="22">
        <v>42717</v>
      </c>
      <c r="F47" s="35" t="s">
        <v>132</v>
      </c>
      <c r="G47" s="37" t="s">
        <v>105</v>
      </c>
      <c r="H47" s="25"/>
      <c r="I47" s="25">
        <v>7830.52</v>
      </c>
      <c r="J47" s="31">
        <f t="shared" si="0"/>
        <v>33923377.520000003</v>
      </c>
      <c r="L47" s="28"/>
      <c r="M47" s="29"/>
    </row>
    <row r="48" spans="4:13" s="1" customFormat="1" ht="51" customHeight="1" x14ac:dyDescent="0.25">
      <c r="D48" s="30"/>
      <c r="E48" s="22">
        <v>42717</v>
      </c>
      <c r="F48" s="35"/>
      <c r="G48" s="61" t="s">
        <v>133</v>
      </c>
      <c r="H48" s="25"/>
      <c r="I48" s="25">
        <v>33482.33</v>
      </c>
      <c r="J48" s="31">
        <f t="shared" si="0"/>
        <v>33889895.190000005</v>
      </c>
      <c r="L48" s="28"/>
      <c r="M48" s="29"/>
    </row>
    <row r="49" spans="4:13" s="1" customFormat="1" ht="42" customHeight="1" x14ac:dyDescent="0.25">
      <c r="D49" s="30"/>
      <c r="E49" s="22">
        <v>42720</v>
      </c>
      <c r="F49" s="35" t="s">
        <v>143</v>
      </c>
      <c r="G49" s="24" t="s">
        <v>274</v>
      </c>
      <c r="H49" s="25"/>
      <c r="I49" s="26">
        <v>37240</v>
      </c>
      <c r="J49" s="31">
        <f t="shared" si="0"/>
        <v>33852655.190000005</v>
      </c>
      <c r="L49" s="28"/>
      <c r="M49" s="29"/>
    </row>
    <row r="50" spans="4:13" s="1" customFormat="1" ht="57.75" customHeight="1" x14ac:dyDescent="0.25">
      <c r="D50" s="30"/>
      <c r="E50" s="22">
        <v>42720</v>
      </c>
      <c r="F50" s="35" t="s">
        <v>142</v>
      </c>
      <c r="G50" s="24" t="s">
        <v>273</v>
      </c>
      <c r="H50" s="25"/>
      <c r="I50" s="26">
        <v>12996</v>
      </c>
      <c r="J50" s="31">
        <f t="shared" si="0"/>
        <v>33839659.190000005</v>
      </c>
      <c r="L50" s="28"/>
      <c r="M50" s="29"/>
    </row>
    <row r="51" spans="4:13" s="1" customFormat="1" ht="42.75" customHeight="1" x14ac:dyDescent="0.25">
      <c r="D51" s="30"/>
      <c r="E51" s="22">
        <v>42720</v>
      </c>
      <c r="F51" s="35" t="s">
        <v>141</v>
      </c>
      <c r="G51" s="24" t="s">
        <v>272</v>
      </c>
      <c r="H51" s="25"/>
      <c r="I51" s="26">
        <v>13086.25</v>
      </c>
      <c r="J51" s="31">
        <f t="shared" si="0"/>
        <v>33826572.940000005</v>
      </c>
      <c r="L51" s="28"/>
      <c r="M51" s="29"/>
    </row>
    <row r="52" spans="4:13" s="1" customFormat="1" ht="46.5" customHeight="1" x14ac:dyDescent="0.25">
      <c r="D52" s="30"/>
      <c r="E52" s="22">
        <v>42720</v>
      </c>
      <c r="F52" s="35" t="s">
        <v>140</v>
      </c>
      <c r="G52" s="33" t="s">
        <v>271</v>
      </c>
      <c r="H52" s="25"/>
      <c r="I52" s="26">
        <v>8877</v>
      </c>
      <c r="J52" s="31">
        <f t="shared" si="0"/>
        <v>33817695.940000005</v>
      </c>
      <c r="L52" s="28"/>
      <c r="M52" s="29"/>
    </row>
    <row r="53" spans="4:13" s="1" customFormat="1" ht="71.25" customHeight="1" x14ac:dyDescent="0.25">
      <c r="D53" s="30"/>
      <c r="E53" s="22">
        <v>42720</v>
      </c>
      <c r="F53" s="35" t="s">
        <v>139</v>
      </c>
      <c r="G53" s="24" t="s">
        <v>270</v>
      </c>
      <c r="H53" s="25"/>
      <c r="I53" s="26">
        <v>119050</v>
      </c>
      <c r="J53" s="31">
        <f t="shared" si="0"/>
        <v>33698645.940000005</v>
      </c>
      <c r="L53" s="28"/>
      <c r="M53" s="29"/>
    </row>
    <row r="54" spans="4:13" s="1" customFormat="1" ht="59.25" customHeight="1" x14ac:dyDescent="0.25">
      <c r="D54" s="30"/>
      <c r="E54" s="22">
        <v>42720</v>
      </c>
      <c r="F54" s="35" t="s">
        <v>138</v>
      </c>
      <c r="G54" s="32" t="s">
        <v>269</v>
      </c>
      <c r="H54" s="25"/>
      <c r="I54" s="26">
        <v>105232.38</v>
      </c>
      <c r="J54" s="31">
        <f t="shared" si="0"/>
        <v>33593413.560000002</v>
      </c>
      <c r="L54" s="28"/>
      <c r="M54" s="29"/>
    </row>
    <row r="55" spans="4:13" s="1" customFormat="1" ht="39" customHeight="1" x14ac:dyDescent="0.25">
      <c r="D55" s="30"/>
      <c r="E55" s="22">
        <v>42720</v>
      </c>
      <c r="F55" s="35" t="s">
        <v>137</v>
      </c>
      <c r="G55" s="23" t="s">
        <v>268</v>
      </c>
      <c r="H55" s="25"/>
      <c r="I55" s="26">
        <v>7316.8</v>
      </c>
      <c r="J55" s="31">
        <f t="shared" si="0"/>
        <v>33586096.760000005</v>
      </c>
      <c r="L55" s="28"/>
      <c r="M55" s="29"/>
    </row>
    <row r="56" spans="4:13" s="1" customFormat="1" ht="35.25" customHeight="1" x14ac:dyDescent="0.25">
      <c r="D56" s="30"/>
      <c r="E56" s="22">
        <v>42720</v>
      </c>
      <c r="F56" s="35" t="s">
        <v>136</v>
      </c>
      <c r="G56" s="24" t="s">
        <v>267</v>
      </c>
      <c r="H56" s="25"/>
      <c r="I56" s="26">
        <v>61224.4</v>
      </c>
      <c r="J56" s="31">
        <f t="shared" si="0"/>
        <v>33524872.360000007</v>
      </c>
      <c r="L56" s="28"/>
      <c r="M56" s="29"/>
    </row>
    <row r="57" spans="4:13" s="1" customFormat="1" ht="40.5" customHeight="1" x14ac:dyDescent="0.25">
      <c r="D57" s="30"/>
      <c r="E57" s="22">
        <v>42720</v>
      </c>
      <c r="F57" s="35" t="s">
        <v>135</v>
      </c>
      <c r="G57" s="24" t="s">
        <v>266</v>
      </c>
      <c r="H57" s="25"/>
      <c r="I57" s="26">
        <v>7649.07</v>
      </c>
      <c r="J57" s="31">
        <f t="shared" si="0"/>
        <v>33517223.290000007</v>
      </c>
      <c r="L57" s="28"/>
      <c r="M57" s="29"/>
    </row>
    <row r="58" spans="4:13" s="1" customFormat="1" ht="38.25" customHeight="1" x14ac:dyDescent="0.25">
      <c r="D58" s="30"/>
      <c r="E58" s="22">
        <v>42720</v>
      </c>
      <c r="F58" s="35" t="s">
        <v>134</v>
      </c>
      <c r="G58" s="24" t="s">
        <v>265</v>
      </c>
      <c r="H58" s="25"/>
      <c r="I58" s="26">
        <v>180348</v>
      </c>
      <c r="J58" s="31">
        <f t="shared" si="0"/>
        <v>33336875.290000007</v>
      </c>
      <c r="L58" s="28"/>
      <c r="M58" s="29"/>
    </row>
    <row r="59" spans="4:13" s="1" customFormat="1" ht="35.25" customHeight="1" x14ac:dyDescent="0.25">
      <c r="D59" s="30"/>
      <c r="E59" s="22">
        <v>42720</v>
      </c>
      <c r="F59" s="35" t="s">
        <v>134</v>
      </c>
      <c r="G59" s="37" t="s">
        <v>88</v>
      </c>
      <c r="H59" s="25"/>
      <c r="I59" s="25">
        <v>7980</v>
      </c>
      <c r="J59" s="31">
        <f t="shared" si="0"/>
        <v>33328895.290000007</v>
      </c>
      <c r="L59" s="28"/>
      <c r="M59" s="29"/>
    </row>
    <row r="60" spans="4:13" s="1" customFormat="1" ht="34.5" customHeight="1" x14ac:dyDescent="0.25">
      <c r="D60" s="30"/>
      <c r="E60" s="22">
        <v>42720</v>
      </c>
      <c r="F60" s="35" t="s">
        <v>135</v>
      </c>
      <c r="G60" s="37" t="s">
        <v>89</v>
      </c>
      <c r="H60" s="25"/>
      <c r="I60" s="25">
        <v>1851.88</v>
      </c>
      <c r="J60" s="31">
        <f t="shared" si="0"/>
        <v>33327043.410000008</v>
      </c>
      <c r="L60" s="28"/>
      <c r="M60" s="29"/>
    </row>
    <row r="61" spans="4:13" s="1" customFormat="1" ht="39.75" customHeight="1" x14ac:dyDescent="0.25">
      <c r="D61" s="30"/>
      <c r="E61" s="22">
        <v>42720</v>
      </c>
      <c r="F61" s="35" t="s">
        <v>136</v>
      </c>
      <c r="G61" s="37" t="s">
        <v>90</v>
      </c>
      <c r="H61" s="25"/>
      <c r="I61" s="25">
        <v>5917.6</v>
      </c>
      <c r="J61" s="31">
        <f t="shared" si="0"/>
        <v>33321125.810000006</v>
      </c>
      <c r="L61" s="28"/>
      <c r="M61" s="29"/>
    </row>
    <row r="62" spans="4:13" s="1" customFormat="1" ht="37.5" customHeight="1" x14ac:dyDescent="0.25">
      <c r="D62" s="30"/>
      <c r="E62" s="22">
        <v>42720</v>
      </c>
      <c r="F62" s="35" t="s">
        <v>137</v>
      </c>
      <c r="G62" s="37" t="s">
        <v>91</v>
      </c>
      <c r="H62" s="25"/>
      <c r="I62" s="25">
        <v>707.2</v>
      </c>
      <c r="J62" s="31">
        <f t="shared" si="0"/>
        <v>33320418.610000007</v>
      </c>
      <c r="L62" s="28"/>
      <c r="M62" s="29"/>
    </row>
    <row r="63" spans="4:13" s="1" customFormat="1" ht="41.25" customHeight="1" x14ac:dyDescent="0.25">
      <c r="D63" s="30"/>
      <c r="E63" s="22">
        <v>42720</v>
      </c>
      <c r="F63" s="35" t="s">
        <v>138</v>
      </c>
      <c r="G63" s="37" t="s">
        <v>92</v>
      </c>
      <c r="H63" s="25"/>
      <c r="I63" s="25">
        <v>4656.3</v>
      </c>
      <c r="J63" s="31">
        <f t="shared" si="0"/>
        <v>33315762.310000006</v>
      </c>
      <c r="L63" s="28"/>
      <c r="M63" s="29"/>
    </row>
    <row r="64" spans="4:13" s="1" customFormat="1" ht="36" customHeight="1" x14ac:dyDescent="0.25">
      <c r="D64" s="30"/>
      <c r="E64" s="22">
        <v>42720</v>
      </c>
      <c r="F64" s="35" t="s">
        <v>139</v>
      </c>
      <c r="G64" s="37" t="s">
        <v>93</v>
      </c>
      <c r="H64" s="25"/>
      <c r="I64" s="25">
        <v>4762</v>
      </c>
      <c r="J64" s="31">
        <f t="shared" si="0"/>
        <v>33311000.310000006</v>
      </c>
      <c r="L64" s="28"/>
      <c r="M64" s="29"/>
    </row>
    <row r="65" spans="4:13" s="1" customFormat="1" ht="50.25" customHeight="1" x14ac:dyDescent="0.25">
      <c r="D65" s="30"/>
      <c r="E65" s="22">
        <v>42720</v>
      </c>
      <c r="F65" s="35" t="s">
        <v>140</v>
      </c>
      <c r="G65" s="37" t="s">
        <v>94</v>
      </c>
      <c r="H65" s="25"/>
      <c r="I65" s="25">
        <v>858</v>
      </c>
      <c r="J65" s="31">
        <f t="shared" si="0"/>
        <v>33310142.310000006</v>
      </c>
      <c r="L65" s="28"/>
      <c r="M65" s="29"/>
    </row>
    <row r="66" spans="4:13" s="1" customFormat="1" ht="42.75" customHeight="1" x14ac:dyDescent="0.25">
      <c r="D66" s="30"/>
      <c r="E66" s="22">
        <v>42720</v>
      </c>
      <c r="F66" s="35" t="s">
        <v>141</v>
      </c>
      <c r="G66" s="37" t="s">
        <v>95</v>
      </c>
      <c r="H66" s="25"/>
      <c r="I66" s="25">
        <v>688.75</v>
      </c>
      <c r="J66" s="31">
        <f t="shared" si="0"/>
        <v>33309453.560000006</v>
      </c>
      <c r="L66" s="28"/>
      <c r="M66" s="29"/>
    </row>
    <row r="67" spans="4:13" s="1" customFormat="1" ht="42.75" customHeight="1" x14ac:dyDescent="0.25">
      <c r="D67" s="30"/>
      <c r="E67" s="22">
        <v>42720</v>
      </c>
      <c r="F67" s="35" t="s">
        <v>142</v>
      </c>
      <c r="G67" s="37" t="s">
        <v>96</v>
      </c>
      <c r="H67" s="25"/>
      <c r="I67" s="25">
        <v>684</v>
      </c>
      <c r="J67" s="31">
        <f t="shared" si="0"/>
        <v>33308769.560000006</v>
      </c>
      <c r="L67" s="28"/>
      <c r="M67" s="29"/>
    </row>
    <row r="68" spans="4:13" s="1" customFormat="1" ht="48" customHeight="1" x14ac:dyDescent="0.25">
      <c r="D68" s="30"/>
      <c r="E68" s="22">
        <v>42720</v>
      </c>
      <c r="F68" s="35" t="s">
        <v>143</v>
      </c>
      <c r="G68" s="37" t="s">
        <v>97</v>
      </c>
      <c r="H68" s="25"/>
      <c r="I68" s="25">
        <v>1960</v>
      </c>
      <c r="J68" s="31">
        <f t="shared" si="0"/>
        <v>33306809.560000006</v>
      </c>
      <c r="L68" s="28"/>
      <c r="M68" s="29"/>
    </row>
    <row r="69" spans="4:13" s="1" customFormat="1" ht="48.75" customHeight="1" x14ac:dyDescent="0.25">
      <c r="D69" s="30"/>
      <c r="E69" s="22">
        <v>42720</v>
      </c>
      <c r="F69" s="35"/>
      <c r="G69" s="37" t="s">
        <v>98</v>
      </c>
      <c r="H69" s="25">
        <v>18258953.879999999</v>
      </c>
      <c r="I69" s="25"/>
      <c r="J69" s="31">
        <f t="shared" si="0"/>
        <v>51565763.440000005</v>
      </c>
      <c r="L69" s="28"/>
      <c r="M69" s="29"/>
    </row>
    <row r="70" spans="4:13" s="1" customFormat="1" ht="36" customHeight="1" x14ac:dyDescent="0.25">
      <c r="D70" s="30"/>
      <c r="E70" s="22">
        <v>42724</v>
      </c>
      <c r="F70" s="35" t="s">
        <v>146</v>
      </c>
      <c r="G70" s="24" t="s">
        <v>264</v>
      </c>
      <c r="H70" s="25"/>
      <c r="I70" s="26">
        <v>105365.04</v>
      </c>
      <c r="J70" s="31">
        <f t="shared" si="0"/>
        <v>51460398.400000006</v>
      </c>
      <c r="L70" s="28"/>
      <c r="M70" s="29"/>
    </row>
    <row r="71" spans="4:13" s="1" customFormat="1" ht="36.75" customHeight="1" x14ac:dyDescent="0.25">
      <c r="D71" s="30"/>
      <c r="E71" s="22">
        <v>42724</v>
      </c>
      <c r="F71" s="35" t="s">
        <v>145</v>
      </c>
      <c r="G71" s="24" t="s">
        <v>263</v>
      </c>
      <c r="H71" s="25"/>
      <c r="I71" s="26">
        <v>4341.88</v>
      </c>
      <c r="J71" s="31">
        <f t="shared" si="0"/>
        <v>51456056.520000003</v>
      </c>
      <c r="L71" s="28"/>
      <c r="M71" s="29"/>
    </row>
    <row r="72" spans="4:13" s="1" customFormat="1" ht="42" customHeight="1" x14ac:dyDescent="0.25">
      <c r="D72" s="30"/>
      <c r="E72" s="22">
        <v>42724</v>
      </c>
      <c r="F72" s="35" t="s">
        <v>144</v>
      </c>
      <c r="G72" s="23" t="s">
        <v>262</v>
      </c>
      <c r="H72" s="25"/>
      <c r="I72" s="26">
        <v>22084.720000000001</v>
      </c>
      <c r="J72" s="31">
        <f t="shared" si="0"/>
        <v>51433971.800000004</v>
      </c>
      <c r="L72" s="28"/>
      <c r="M72" s="29"/>
    </row>
    <row r="73" spans="4:13" s="1" customFormat="1" ht="39.75" customHeight="1" x14ac:dyDescent="0.25">
      <c r="D73" s="30"/>
      <c r="E73" s="22">
        <v>42724</v>
      </c>
      <c r="F73" s="35" t="s">
        <v>154</v>
      </c>
      <c r="G73" s="24" t="s">
        <v>261</v>
      </c>
      <c r="H73" s="25"/>
      <c r="I73" s="26">
        <v>32217.88</v>
      </c>
      <c r="J73" s="31">
        <f t="shared" si="0"/>
        <v>51401753.920000002</v>
      </c>
      <c r="L73" s="28"/>
      <c r="M73" s="29"/>
    </row>
    <row r="74" spans="4:13" s="1" customFormat="1" ht="34.5" customHeight="1" x14ac:dyDescent="0.25">
      <c r="D74" s="30"/>
      <c r="E74" s="22">
        <v>42724</v>
      </c>
      <c r="F74" s="35" t="s">
        <v>144</v>
      </c>
      <c r="G74" s="37" t="s">
        <v>85</v>
      </c>
      <c r="H74" s="25"/>
      <c r="I74" s="25">
        <v>977.2</v>
      </c>
      <c r="J74" s="31">
        <f t="shared" si="0"/>
        <v>51400776.719999999</v>
      </c>
      <c r="L74" s="28"/>
      <c r="M74" s="29"/>
    </row>
    <row r="75" spans="4:13" s="1" customFormat="1" ht="33.75" customHeight="1" x14ac:dyDescent="0.25">
      <c r="D75" s="30"/>
      <c r="E75" s="22">
        <v>42724</v>
      </c>
      <c r="F75" s="35" t="s">
        <v>145</v>
      </c>
      <c r="G75" s="37" t="s">
        <v>86</v>
      </c>
      <c r="H75" s="25"/>
      <c r="I75" s="25">
        <v>192.12</v>
      </c>
      <c r="J75" s="31">
        <f t="shared" si="0"/>
        <v>51400584.600000001</v>
      </c>
      <c r="L75" s="28"/>
      <c r="M75" s="29"/>
    </row>
    <row r="76" spans="4:13" s="1" customFormat="1" ht="42" customHeight="1" x14ac:dyDescent="0.25">
      <c r="D76" s="30"/>
      <c r="E76" s="22">
        <v>42724</v>
      </c>
      <c r="F76" s="35" t="s">
        <v>146</v>
      </c>
      <c r="G76" s="37" t="s">
        <v>87</v>
      </c>
      <c r="H76" s="25"/>
      <c r="I76" s="25">
        <v>4662.17</v>
      </c>
      <c r="J76" s="31">
        <f t="shared" si="0"/>
        <v>51395922.43</v>
      </c>
      <c r="L76" s="28"/>
      <c r="M76" s="29"/>
    </row>
    <row r="77" spans="4:13" s="1" customFormat="1" ht="52.5" customHeight="1" x14ac:dyDescent="0.25">
      <c r="D77" s="30"/>
      <c r="E77" s="22">
        <v>42726</v>
      </c>
      <c r="F77" s="35" t="s">
        <v>147</v>
      </c>
      <c r="G77" s="37" t="s">
        <v>77</v>
      </c>
      <c r="H77" s="25"/>
      <c r="I77" s="25">
        <v>5764.5</v>
      </c>
      <c r="J77" s="31">
        <f t="shared" si="0"/>
        <v>51390157.93</v>
      </c>
      <c r="L77" s="28"/>
      <c r="M77" s="29"/>
    </row>
    <row r="78" spans="4:13" s="1" customFormat="1" ht="42.75" customHeight="1" x14ac:dyDescent="0.25">
      <c r="D78" s="30"/>
      <c r="E78" s="22">
        <v>42726</v>
      </c>
      <c r="F78" s="35" t="s">
        <v>148</v>
      </c>
      <c r="G78" s="37" t="s">
        <v>78</v>
      </c>
      <c r="H78" s="25"/>
      <c r="I78" s="25">
        <v>19500</v>
      </c>
      <c r="J78" s="31">
        <f t="shared" si="0"/>
        <v>51370657.93</v>
      </c>
      <c r="L78" s="28"/>
      <c r="M78" s="29"/>
    </row>
    <row r="79" spans="4:13" s="1" customFormat="1" ht="52.5" customHeight="1" x14ac:dyDescent="0.25">
      <c r="D79" s="30"/>
      <c r="E79" s="22">
        <v>42726</v>
      </c>
      <c r="F79" s="35" t="s">
        <v>149</v>
      </c>
      <c r="G79" s="36" t="s">
        <v>79</v>
      </c>
      <c r="H79" s="25"/>
      <c r="I79" s="25">
        <v>57500</v>
      </c>
      <c r="J79" s="31">
        <f t="shared" si="0"/>
        <v>51313157.93</v>
      </c>
      <c r="L79" s="28"/>
      <c r="M79" s="29"/>
    </row>
    <row r="80" spans="4:13" s="1" customFormat="1" ht="42" customHeight="1" x14ac:dyDescent="0.25">
      <c r="D80" s="30"/>
      <c r="E80" s="22">
        <v>42726</v>
      </c>
      <c r="F80" s="35" t="s">
        <v>150</v>
      </c>
      <c r="G80" s="37" t="s">
        <v>80</v>
      </c>
      <c r="H80" s="25"/>
      <c r="I80" s="25">
        <v>117500</v>
      </c>
      <c r="J80" s="31">
        <f t="shared" si="0"/>
        <v>51195657.93</v>
      </c>
      <c r="L80" s="28"/>
      <c r="M80" s="29"/>
    </row>
    <row r="81" spans="4:13" s="1" customFormat="1" ht="42" customHeight="1" x14ac:dyDescent="0.25">
      <c r="D81" s="30"/>
      <c r="E81" s="22">
        <v>42726</v>
      </c>
      <c r="F81" s="35" t="s">
        <v>151</v>
      </c>
      <c r="G81" s="37" t="s">
        <v>81</v>
      </c>
      <c r="H81" s="25"/>
      <c r="I81" s="25">
        <v>9872080.0299999993</v>
      </c>
      <c r="J81" s="31">
        <f t="shared" si="0"/>
        <v>41323577.899999999</v>
      </c>
      <c r="L81" s="28"/>
      <c r="M81" s="29"/>
    </row>
    <row r="82" spans="4:13" s="1" customFormat="1" ht="42" customHeight="1" x14ac:dyDescent="0.25">
      <c r="D82" s="30"/>
      <c r="E82" s="22">
        <v>42726</v>
      </c>
      <c r="F82" s="35" t="s">
        <v>152</v>
      </c>
      <c r="G82" s="37" t="s">
        <v>82</v>
      </c>
      <c r="H82" s="25"/>
      <c r="I82" s="25">
        <v>183750</v>
      </c>
      <c r="J82" s="31">
        <f t="shared" si="0"/>
        <v>41139827.899999999</v>
      </c>
      <c r="L82" s="28"/>
      <c r="M82" s="29"/>
    </row>
    <row r="83" spans="4:13" s="1" customFormat="1" ht="42" customHeight="1" x14ac:dyDescent="0.25">
      <c r="D83" s="30"/>
      <c r="E83" s="22">
        <v>42726</v>
      </c>
      <c r="F83" s="35" t="s">
        <v>153</v>
      </c>
      <c r="G83" s="37" t="s">
        <v>83</v>
      </c>
      <c r="H83" s="25"/>
      <c r="I83" s="25">
        <v>11000</v>
      </c>
      <c r="J83" s="31">
        <f t="shared" si="0"/>
        <v>41128827.899999999</v>
      </c>
      <c r="L83" s="28"/>
      <c r="M83" s="29"/>
    </row>
    <row r="84" spans="4:13" s="1" customFormat="1" ht="49.5" customHeight="1" x14ac:dyDescent="0.25">
      <c r="D84" s="30"/>
      <c r="E84" s="22">
        <v>42726</v>
      </c>
      <c r="F84" s="35" t="s">
        <v>154</v>
      </c>
      <c r="G84" s="37" t="s">
        <v>84</v>
      </c>
      <c r="H84" s="25"/>
      <c r="I84" s="25">
        <v>1451.26</v>
      </c>
      <c r="J84" s="31">
        <f t="shared" si="0"/>
        <v>41127376.640000001</v>
      </c>
      <c r="L84" s="28"/>
      <c r="M84" s="29"/>
    </row>
    <row r="85" spans="4:13" s="1" customFormat="1" ht="38.25" customHeight="1" x14ac:dyDescent="0.25">
      <c r="D85" s="30"/>
      <c r="E85" s="22">
        <v>42730</v>
      </c>
      <c r="F85" s="35" t="s">
        <v>166</v>
      </c>
      <c r="G85" s="23" t="s">
        <v>260</v>
      </c>
      <c r="H85" s="25"/>
      <c r="I85" s="26">
        <v>81394.17</v>
      </c>
      <c r="J85" s="31">
        <f t="shared" si="0"/>
        <v>41045982.469999999</v>
      </c>
      <c r="L85" s="28"/>
      <c r="M85" s="29"/>
    </row>
    <row r="86" spans="4:13" s="1" customFormat="1" ht="42" customHeight="1" x14ac:dyDescent="0.25">
      <c r="D86" s="30"/>
      <c r="E86" s="22">
        <v>42730</v>
      </c>
      <c r="F86" s="35" t="s">
        <v>165</v>
      </c>
      <c r="G86" s="23" t="s">
        <v>259</v>
      </c>
      <c r="H86" s="25"/>
      <c r="I86" s="26">
        <v>2391.98</v>
      </c>
      <c r="J86" s="31">
        <f t="shared" si="0"/>
        <v>41043590.490000002</v>
      </c>
      <c r="L86" s="28"/>
      <c r="M86" s="29"/>
    </row>
    <row r="87" spans="4:13" s="1" customFormat="1" ht="42" customHeight="1" x14ac:dyDescent="0.25">
      <c r="D87" s="30"/>
      <c r="E87" s="22">
        <v>42730</v>
      </c>
      <c r="F87" s="35" t="s">
        <v>164</v>
      </c>
      <c r="G87" s="34" t="s">
        <v>14</v>
      </c>
      <c r="H87" s="25"/>
      <c r="I87" s="26">
        <v>18984</v>
      </c>
      <c r="J87" s="31">
        <f t="shared" si="0"/>
        <v>41024606.490000002</v>
      </c>
      <c r="L87" s="28"/>
      <c r="M87" s="29"/>
    </row>
    <row r="88" spans="4:13" s="1" customFormat="1" ht="42" customHeight="1" x14ac:dyDescent="0.25">
      <c r="D88" s="30"/>
      <c r="E88" s="22">
        <v>42730</v>
      </c>
      <c r="F88" s="35" t="s">
        <v>163</v>
      </c>
      <c r="G88" s="24" t="s">
        <v>258</v>
      </c>
      <c r="H88" s="25"/>
      <c r="I88" s="26">
        <v>315619.03999999998</v>
      </c>
      <c r="J88" s="31">
        <f t="shared" si="0"/>
        <v>40708987.450000003</v>
      </c>
      <c r="L88" s="28"/>
      <c r="M88" s="29"/>
    </row>
    <row r="89" spans="4:13" s="1" customFormat="1" ht="42" customHeight="1" x14ac:dyDescent="0.25">
      <c r="D89" s="30"/>
      <c r="E89" s="22">
        <v>42730</v>
      </c>
      <c r="F89" s="35" t="s">
        <v>162</v>
      </c>
      <c r="G89" s="23" t="s">
        <v>257</v>
      </c>
      <c r="H89" s="25"/>
      <c r="I89" s="26">
        <v>25745.18</v>
      </c>
      <c r="J89" s="31">
        <f t="shared" si="0"/>
        <v>40683242.270000003</v>
      </c>
      <c r="L89" s="28"/>
      <c r="M89" s="29"/>
    </row>
    <row r="90" spans="4:13" s="1" customFormat="1" ht="42" customHeight="1" x14ac:dyDescent="0.25">
      <c r="D90" s="30"/>
      <c r="E90" s="22">
        <v>42730</v>
      </c>
      <c r="F90" s="35" t="s">
        <v>161</v>
      </c>
      <c r="G90" s="24" t="s">
        <v>256</v>
      </c>
      <c r="H90" s="25"/>
      <c r="I90" s="23">
        <v>457.62</v>
      </c>
      <c r="J90" s="31">
        <f t="shared" si="0"/>
        <v>40682784.650000006</v>
      </c>
      <c r="L90" s="28"/>
      <c r="M90" s="29"/>
    </row>
    <row r="91" spans="4:13" s="1" customFormat="1" ht="42" customHeight="1" x14ac:dyDescent="0.25">
      <c r="D91" s="30"/>
      <c r="E91" s="22">
        <v>42730</v>
      </c>
      <c r="F91" s="35" t="s">
        <v>160</v>
      </c>
      <c r="G91" s="24" t="s">
        <v>255</v>
      </c>
      <c r="H91" s="25"/>
      <c r="I91" s="26">
        <v>25200</v>
      </c>
      <c r="J91" s="31">
        <f t="shared" si="0"/>
        <v>40657584.650000006</v>
      </c>
      <c r="L91" s="28"/>
      <c r="M91" s="29"/>
    </row>
    <row r="92" spans="4:13" s="1" customFormat="1" ht="42" customHeight="1" x14ac:dyDescent="0.25">
      <c r="D92" s="30"/>
      <c r="E92" s="22">
        <v>42730</v>
      </c>
      <c r="F92" s="35" t="s">
        <v>159</v>
      </c>
      <c r="G92" s="24" t="s">
        <v>254</v>
      </c>
      <c r="H92" s="25"/>
      <c r="I92" s="26">
        <v>130330.5</v>
      </c>
      <c r="J92" s="31">
        <f t="shared" si="0"/>
        <v>40527254.150000006</v>
      </c>
      <c r="L92" s="28"/>
      <c r="M92" s="29"/>
    </row>
    <row r="93" spans="4:13" s="1" customFormat="1" ht="42" customHeight="1" x14ac:dyDescent="0.25">
      <c r="D93" s="30"/>
      <c r="E93" s="22">
        <v>42730</v>
      </c>
      <c r="F93" s="35" t="s">
        <v>158</v>
      </c>
      <c r="G93" s="32" t="s">
        <v>253</v>
      </c>
      <c r="H93" s="25"/>
      <c r="I93" s="26">
        <v>1333559.44</v>
      </c>
      <c r="J93" s="31">
        <f t="shared" si="0"/>
        <v>39193694.710000008</v>
      </c>
      <c r="L93" s="28"/>
      <c r="M93" s="29"/>
    </row>
    <row r="94" spans="4:13" s="1" customFormat="1" ht="42" customHeight="1" x14ac:dyDescent="0.25">
      <c r="D94" s="30"/>
      <c r="E94" s="22">
        <v>42730</v>
      </c>
      <c r="F94" s="35" t="s">
        <v>157</v>
      </c>
      <c r="G94" s="24" t="s">
        <v>252</v>
      </c>
      <c r="H94" s="25"/>
      <c r="I94" s="26">
        <v>5202.46</v>
      </c>
      <c r="J94" s="31">
        <f t="shared" si="0"/>
        <v>39188492.250000007</v>
      </c>
      <c r="L94" s="28"/>
      <c r="M94" s="29"/>
    </row>
    <row r="95" spans="4:13" s="1" customFormat="1" ht="42" customHeight="1" x14ac:dyDescent="0.25">
      <c r="D95" s="30"/>
      <c r="E95" s="22">
        <v>42730</v>
      </c>
      <c r="F95" s="35" t="s">
        <v>156</v>
      </c>
      <c r="G95" s="24" t="s">
        <v>251</v>
      </c>
      <c r="H95" s="25"/>
      <c r="I95" s="26">
        <v>3600</v>
      </c>
      <c r="J95" s="31">
        <f t="shared" si="0"/>
        <v>39184892.250000007</v>
      </c>
      <c r="L95" s="28"/>
      <c r="M95" s="29"/>
    </row>
    <row r="96" spans="4:13" s="1" customFormat="1" ht="42" customHeight="1" x14ac:dyDescent="0.25">
      <c r="D96" s="30"/>
      <c r="E96" s="22">
        <v>42730</v>
      </c>
      <c r="F96" s="35" t="s">
        <v>155</v>
      </c>
      <c r="G96" s="23" t="s">
        <v>250</v>
      </c>
      <c r="H96" s="25"/>
      <c r="I96" s="26">
        <v>60161.2</v>
      </c>
      <c r="J96" s="31">
        <f t="shared" si="0"/>
        <v>39124731.050000004</v>
      </c>
      <c r="L96" s="28"/>
      <c r="M96" s="29"/>
    </row>
    <row r="97" spans="4:13" s="1" customFormat="1" ht="42" customHeight="1" x14ac:dyDescent="0.25">
      <c r="D97" s="30"/>
      <c r="E97" s="22">
        <v>42730</v>
      </c>
      <c r="F97" s="35" t="s">
        <v>155</v>
      </c>
      <c r="G97" s="37" t="s">
        <v>65</v>
      </c>
      <c r="H97" s="25"/>
      <c r="I97" s="25">
        <v>2662</v>
      </c>
      <c r="J97" s="31">
        <f t="shared" si="0"/>
        <v>39122069.050000004</v>
      </c>
      <c r="L97" s="28"/>
      <c r="M97" s="29"/>
    </row>
    <row r="98" spans="4:13" s="1" customFormat="1" ht="39" customHeight="1" x14ac:dyDescent="0.25">
      <c r="D98" s="30"/>
      <c r="E98" s="22">
        <v>42730</v>
      </c>
      <c r="F98" s="35" t="s">
        <v>156</v>
      </c>
      <c r="G98" s="37" t="s">
        <v>66</v>
      </c>
      <c r="H98" s="25"/>
      <c r="I98" s="25">
        <v>1120</v>
      </c>
      <c r="J98" s="31">
        <f t="shared" si="0"/>
        <v>39120949.050000004</v>
      </c>
      <c r="L98" s="28"/>
      <c r="M98" s="29"/>
    </row>
    <row r="99" spans="4:13" s="1" customFormat="1" ht="45.75" customHeight="1" x14ac:dyDescent="0.25">
      <c r="D99" s="30"/>
      <c r="E99" s="22">
        <v>42730</v>
      </c>
      <c r="F99" s="35" t="s">
        <v>157</v>
      </c>
      <c r="G99" s="37" t="s">
        <v>67</v>
      </c>
      <c r="H99" s="25"/>
      <c r="I99" s="25">
        <v>502.84</v>
      </c>
      <c r="J99" s="31">
        <f t="shared" si="0"/>
        <v>39120446.210000001</v>
      </c>
      <c r="L99" s="28"/>
      <c r="M99" s="29"/>
    </row>
    <row r="100" spans="4:13" s="1" customFormat="1" ht="56.25" customHeight="1" x14ac:dyDescent="0.25">
      <c r="D100" s="30"/>
      <c r="E100" s="22">
        <v>42730</v>
      </c>
      <c r="F100" s="35" t="s">
        <v>158</v>
      </c>
      <c r="G100" s="37" t="s">
        <v>68</v>
      </c>
      <c r="H100" s="25"/>
      <c r="I100" s="25">
        <v>128894.21</v>
      </c>
      <c r="J100" s="31">
        <f t="shared" si="0"/>
        <v>38991552</v>
      </c>
      <c r="L100" s="28"/>
      <c r="M100" s="29"/>
    </row>
    <row r="101" spans="4:13" s="1" customFormat="1" ht="48.75" customHeight="1" x14ac:dyDescent="0.25">
      <c r="D101" s="30"/>
      <c r="E101" s="22">
        <v>42730</v>
      </c>
      <c r="F101" s="35" t="s">
        <v>159</v>
      </c>
      <c r="G101" s="37" t="s">
        <v>69</v>
      </c>
      <c r="H101" s="25"/>
      <c r="I101" s="25">
        <v>12597</v>
      </c>
      <c r="J101" s="31">
        <f t="shared" si="0"/>
        <v>38978955</v>
      </c>
      <c r="L101" s="28"/>
      <c r="M101" s="29"/>
    </row>
    <row r="102" spans="4:13" s="1" customFormat="1" ht="38.25" customHeight="1" x14ac:dyDescent="0.25">
      <c r="D102" s="30"/>
      <c r="E102" s="22">
        <v>42730</v>
      </c>
      <c r="F102" s="35" t="s">
        <v>160</v>
      </c>
      <c r="G102" s="37" t="s">
        <v>70</v>
      </c>
      <c r="H102" s="25"/>
      <c r="I102" s="25">
        <v>7840</v>
      </c>
      <c r="J102" s="31">
        <f t="shared" si="0"/>
        <v>38971115</v>
      </c>
      <c r="L102" s="28"/>
      <c r="M102" s="29"/>
    </row>
    <row r="103" spans="4:13" s="1" customFormat="1" ht="41.25" customHeight="1" x14ac:dyDescent="0.25">
      <c r="D103" s="30"/>
      <c r="E103" s="22">
        <v>42730</v>
      </c>
      <c r="F103" s="35" t="s">
        <v>161</v>
      </c>
      <c r="G103" s="36" t="s">
        <v>71</v>
      </c>
      <c r="H103" s="25"/>
      <c r="I103" s="25">
        <v>142.38</v>
      </c>
      <c r="J103" s="31">
        <f t="shared" si="0"/>
        <v>38970972.619999997</v>
      </c>
      <c r="L103" s="28"/>
      <c r="M103" s="29"/>
    </row>
    <row r="104" spans="4:13" s="1" customFormat="1" ht="40.5" customHeight="1" x14ac:dyDescent="0.25">
      <c r="D104" s="30"/>
      <c r="E104" s="22">
        <v>42730</v>
      </c>
      <c r="F104" s="35" t="s">
        <v>162</v>
      </c>
      <c r="G104" s="37" t="s">
        <v>72</v>
      </c>
      <c r="H104" s="25"/>
      <c r="I104" s="25">
        <v>1142.3</v>
      </c>
      <c r="J104" s="31">
        <f t="shared" ref="J104:J125" si="1">+J103+H104-I104</f>
        <v>38969830.32</v>
      </c>
      <c r="L104" s="28"/>
      <c r="M104" s="29"/>
    </row>
    <row r="105" spans="4:13" s="1" customFormat="1" ht="35.25" customHeight="1" x14ac:dyDescent="0.25">
      <c r="D105" s="30"/>
      <c r="E105" s="22">
        <v>42730</v>
      </c>
      <c r="F105" s="35" t="s">
        <v>163</v>
      </c>
      <c r="G105" s="37" t="s">
        <v>73</v>
      </c>
      <c r="H105" s="25"/>
      <c r="I105" s="25">
        <v>12640.36</v>
      </c>
      <c r="J105" s="31">
        <f t="shared" si="1"/>
        <v>38957189.960000001</v>
      </c>
      <c r="L105" s="28"/>
      <c r="M105" s="29"/>
    </row>
    <row r="106" spans="4:13" s="1" customFormat="1" ht="36" customHeight="1" x14ac:dyDescent="0.25">
      <c r="D106" s="30"/>
      <c r="E106" s="22">
        <v>42730</v>
      </c>
      <c r="F106" s="35" t="s">
        <v>164</v>
      </c>
      <c r="G106" s="37" t="s">
        <v>74</v>
      </c>
      <c r="H106" s="25"/>
      <c r="I106" s="25">
        <v>840</v>
      </c>
      <c r="J106" s="31">
        <f t="shared" si="1"/>
        <v>38956349.960000001</v>
      </c>
      <c r="L106" s="28"/>
      <c r="M106" s="29"/>
    </row>
    <row r="107" spans="4:13" s="1" customFormat="1" ht="39.75" customHeight="1" x14ac:dyDescent="0.25">
      <c r="D107" s="30"/>
      <c r="E107" s="22">
        <v>42730</v>
      </c>
      <c r="F107" s="35" t="s">
        <v>165</v>
      </c>
      <c r="G107" s="37" t="s">
        <v>75</v>
      </c>
      <c r="H107" s="25"/>
      <c r="I107" s="25">
        <v>105.84</v>
      </c>
      <c r="J107" s="31">
        <f t="shared" si="1"/>
        <v>38956244.119999997</v>
      </c>
      <c r="L107" s="28"/>
      <c r="M107" s="29"/>
    </row>
    <row r="108" spans="4:13" s="1" customFormat="1" ht="35.25" customHeight="1" x14ac:dyDescent="0.25">
      <c r="D108" s="30"/>
      <c r="E108" s="22">
        <v>42730</v>
      </c>
      <c r="F108" s="35" t="s">
        <v>166</v>
      </c>
      <c r="G108" s="37" t="s">
        <v>76</v>
      </c>
      <c r="H108" s="25"/>
      <c r="I108" s="25">
        <v>4283.8999999999996</v>
      </c>
      <c r="J108" s="31">
        <f t="shared" si="1"/>
        <v>38951960.219999999</v>
      </c>
      <c r="L108" s="28"/>
      <c r="M108" s="29"/>
    </row>
    <row r="109" spans="4:13" s="1" customFormat="1" ht="35.25" customHeight="1" x14ac:dyDescent="0.25">
      <c r="D109" s="30"/>
      <c r="E109" s="22">
        <v>42730</v>
      </c>
      <c r="F109" s="35" t="s">
        <v>176</v>
      </c>
      <c r="G109" s="24" t="s">
        <v>249</v>
      </c>
      <c r="H109" s="25"/>
      <c r="I109" s="26">
        <v>28512.49</v>
      </c>
      <c r="J109" s="31">
        <f t="shared" si="1"/>
        <v>38923447.729999997</v>
      </c>
      <c r="L109" s="28"/>
      <c r="M109" s="29"/>
    </row>
    <row r="110" spans="4:13" s="1" customFormat="1" ht="42" customHeight="1" x14ac:dyDescent="0.25">
      <c r="D110" s="30"/>
      <c r="E110" s="22">
        <v>42730</v>
      </c>
      <c r="F110" s="35" t="s">
        <v>175</v>
      </c>
      <c r="G110" s="24" t="s">
        <v>248</v>
      </c>
      <c r="H110" s="25"/>
      <c r="I110" s="26">
        <v>47012.46</v>
      </c>
      <c r="J110" s="31">
        <f t="shared" si="1"/>
        <v>38876435.269999996</v>
      </c>
      <c r="L110" s="28"/>
      <c r="M110" s="29"/>
    </row>
    <row r="111" spans="4:13" s="1" customFormat="1" ht="33" customHeight="1" x14ac:dyDescent="0.25">
      <c r="D111" s="30"/>
      <c r="E111" s="22">
        <v>42730</v>
      </c>
      <c r="F111" s="35" t="s">
        <v>174</v>
      </c>
      <c r="G111" s="24" t="s">
        <v>247</v>
      </c>
      <c r="H111" s="25"/>
      <c r="I111" s="26">
        <v>3467.5</v>
      </c>
      <c r="J111" s="31">
        <f t="shared" si="1"/>
        <v>38872967.769999996</v>
      </c>
      <c r="L111" s="28"/>
      <c r="M111" s="29"/>
    </row>
    <row r="112" spans="4:13" s="1" customFormat="1" ht="53.25" customHeight="1" x14ac:dyDescent="0.25">
      <c r="D112" s="30"/>
      <c r="E112" s="22">
        <v>42730</v>
      </c>
      <c r="F112" s="35" t="s">
        <v>173</v>
      </c>
      <c r="G112" s="24" t="s">
        <v>246</v>
      </c>
      <c r="H112" s="25"/>
      <c r="I112" s="26">
        <v>12996</v>
      </c>
      <c r="J112" s="31">
        <f t="shared" si="1"/>
        <v>38859971.769999996</v>
      </c>
      <c r="L112" s="28"/>
      <c r="M112" s="29"/>
    </row>
    <row r="113" spans="4:13" s="1" customFormat="1" ht="53.25" customHeight="1" x14ac:dyDescent="0.25">
      <c r="D113" s="30"/>
      <c r="E113" s="22">
        <v>42730</v>
      </c>
      <c r="F113" s="35" t="s">
        <v>172</v>
      </c>
      <c r="G113" s="24" t="s">
        <v>245</v>
      </c>
      <c r="H113" s="25"/>
      <c r="I113" s="26">
        <v>37240</v>
      </c>
      <c r="J113" s="31">
        <f t="shared" si="1"/>
        <v>38822731.769999996</v>
      </c>
      <c r="L113" s="28"/>
      <c r="M113" s="29"/>
    </row>
    <row r="114" spans="4:13" s="1" customFormat="1" ht="53.25" customHeight="1" x14ac:dyDescent="0.2">
      <c r="D114" s="30"/>
      <c r="E114" s="22">
        <v>42730</v>
      </c>
      <c r="F114" s="35" t="s">
        <v>171</v>
      </c>
      <c r="G114" s="24" t="s">
        <v>244</v>
      </c>
      <c r="H114" s="25"/>
      <c r="I114" s="26">
        <v>768074.79</v>
      </c>
      <c r="J114" s="31">
        <f t="shared" si="1"/>
        <v>38054656.979999997</v>
      </c>
    </row>
    <row r="115" spans="4:13" s="1" customFormat="1" ht="53.25" customHeight="1" x14ac:dyDescent="0.2">
      <c r="D115" s="30"/>
      <c r="E115" s="22">
        <v>42733</v>
      </c>
      <c r="F115" s="35" t="s">
        <v>170</v>
      </c>
      <c r="G115" s="24" t="s">
        <v>243</v>
      </c>
      <c r="H115" s="25"/>
      <c r="I115" s="26">
        <v>4410</v>
      </c>
      <c r="J115" s="31">
        <f t="shared" si="1"/>
        <v>38050246.979999997</v>
      </c>
    </row>
    <row r="116" spans="4:13" s="1" customFormat="1" ht="53.25" customHeight="1" x14ac:dyDescent="0.2">
      <c r="D116" s="30"/>
      <c r="E116" s="22">
        <v>42733</v>
      </c>
      <c r="F116" s="35" t="s">
        <v>169</v>
      </c>
      <c r="G116" s="24" t="s">
        <v>17</v>
      </c>
      <c r="H116" s="25"/>
      <c r="I116" s="26">
        <v>53709.75</v>
      </c>
      <c r="J116" s="31">
        <f t="shared" si="1"/>
        <v>37996537.229999997</v>
      </c>
    </row>
    <row r="117" spans="4:13" s="1" customFormat="1" ht="53.25" customHeight="1" x14ac:dyDescent="0.2">
      <c r="D117" s="30"/>
      <c r="E117" s="22">
        <v>42733</v>
      </c>
      <c r="F117" s="35" t="s">
        <v>168</v>
      </c>
      <c r="G117" s="24" t="s">
        <v>16</v>
      </c>
      <c r="H117" s="25"/>
      <c r="I117" s="26">
        <v>13086.25</v>
      </c>
      <c r="J117" s="31">
        <f t="shared" si="1"/>
        <v>37983450.979999997</v>
      </c>
    </row>
    <row r="118" spans="4:13" s="1" customFormat="1" ht="53.25" customHeight="1" x14ac:dyDescent="0.2">
      <c r="D118" s="30"/>
      <c r="E118" s="22">
        <v>42733</v>
      </c>
      <c r="F118" s="35" t="s">
        <v>167</v>
      </c>
      <c r="G118" s="24" t="s">
        <v>15</v>
      </c>
      <c r="H118" s="25"/>
      <c r="I118" s="26">
        <v>49029.85</v>
      </c>
      <c r="J118" s="31">
        <f t="shared" si="1"/>
        <v>37934421.129999995</v>
      </c>
    </row>
    <row r="119" spans="4:13" s="1" customFormat="1" ht="53.25" customHeight="1" x14ac:dyDescent="0.2">
      <c r="D119" s="30"/>
      <c r="E119" s="22">
        <v>42733</v>
      </c>
      <c r="F119" s="35" t="s">
        <v>167</v>
      </c>
      <c r="G119" s="37" t="s">
        <v>55</v>
      </c>
      <c r="H119" s="25"/>
      <c r="I119" s="25">
        <v>2169.46</v>
      </c>
      <c r="J119" s="31">
        <f t="shared" si="1"/>
        <v>37932251.669999994</v>
      </c>
    </row>
    <row r="120" spans="4:13" s="1" customFormat="1" ht="53.25" customHeight="1" x14ac:dyDescent="0.2">
      <c r="D120" s="30"/>
      <c r="E120" s="22">
        <v>42733</v>
      </c>
      <c r="F120" s="35" t="s">
        <v>168</v>
      </c>
      <c r="G120" s="37" t="s">
        <v>56</v>
      </c>
      <c r="H120" s="25"/>
      <c r="I120" s="25">
        <v>688.75</v>
      </c>
      <c r="J120" s="31">
        <f t="shared" si="1"/>
        <v>37931562.919999994</v>
      </c>
    </row>
    <row r="121" spans="4:13" s="1" customFormat="1" ht="42" customHeight="1" x14ac:dyDescent="0.2">
      <c r="D121" s="30"/>
      <c r="E121" s="22">
        <v>42733</v>
      </c>
      <c r="F121" s="35" t="s">
        <v>169</v>
      </c>
      <c r="G121" s="37" t="s">
        <v>57</v>
      </c>
      <c r="H121" s="25"/>
      <c r="I121" s="25">
        <v>290.25</v>
      </c>
      <c r="J121" s="31">
        <f t="shared" si="1"/>
        <v>37931272.669999994</v>
      </c>
    </row>
    <row r="122" spans="4:13" s="1" customFormat="1" ht="53.25" customHeight="1" x14ac:dyDescent="0.2">
      <c r="D122" s="30"/>
      <c r="E122" s="22">
        <v>42733</v>
      </c>
      <c r="F122" s="35" t="s">
        <v>170</v>
      </c>
      <c r="G122" s="37" t="s">
        <v>58</v>
      </c>
      <c r="H122" s="25"/>
      <c r="I122" s="25">
        <v>1372</v>
      </c>
      <c r="J122" s="31">
        <f t="shared" si="1"/>
        <v>37929900.669999994</v>
      </c>
    </row>
    <row r="123" spans="4:13" s="1" customFormat="1" ht="53.25" customHeight="1" x14ac:dyDescent="0.2">
      <c r="D123" s="30"/>
      <c r="E123" s="22">
        <v>42733</v>
      </c>
      <c r="F123" s="35" t="s">
        <v>171</v>
      </c>
      <c r="G123" s="37" t="s">
        <v>59</v>
      </c>
      <c r="H123" s="25"/>
      <c r="I123" s="25">
        <v>33985.61</v>
      </c>
      <c r="J123" s="31">
        <f t="shared" si="1"/>
        <v>37895915.059999995</v>
      </c>
    </row>
    <row r="124" spans="4:13" s="1" customFormat="1" ht="33" customHeight="1" x14ac:dyDescent="0.2">
      <c r="D124" s="30"/>
      <c r="E124" s="22">
        <v>42733</v>
      </c>
      <c r="F124" s="35" t="s">
        <v>172</v>
      </c>
      <c r="G124" s="37" t="s">
        <v>60</v>
      </c>
      <c r="H124" s="25"/>
      <c r="I124" s="25">
        <v>1960</v>
      </c>
      <c r="J124" s="31">
        <f t="shared" si="1"/>
        <v>37893955.059999995</v>
      </c>
    </row>
    <row r="125" spans="4:13" s="1" customFormat="1" ht="53.25" customHeight="1" x14ac:dyDescent="0.2">
      <c r="D125" s="30"/>
      <c r="E125" s="22">
        <v>42733</v>
      </c>
      <c r="F125" s="35" t="s">
        <v>173</v>
      </c>
      <c r="G125" s="37" t="s">
        <v>61</v>
      </c>
      <c r="H125" s="25"/>
      <c r="I125" s="25">
        <v>684</v>
      </c>
      <c r="J125" s="31">
        <f t="shared" si="1"/>
        <v>37893271.059999995</v>
      </c>
    </row>
    <row r="126" spans="4:13" s="1" customFormat="1" ht="53.25" customHeight="1" x14ac:dyDescent="0.2">
      <c r="D126" s="30"/>
      <c r="E126" s="22">
        <v>42733</v>
      </c>
      <c r="F126" s="35" t="s">
        <v>174</v>
      </c>
      <c r="G126" s="37" t="s">
        <v>62</v>
      </c>
      <c r="H126" s="25"/>
      <c r="I126" s="25">
        <v>182.5</v>
      </c>
      <c r="J126" s="31">
        <f t="shared" ref="J126:J243" si="2">+J125+H126-I126</f>
        <v>37893088.559999995</v>
      </c>
    </row>
    <row r="127" spans="4:13" s="1" customFormat="1" ht="53.25" customHeight="1" x14ac:dyDescent="0.2">
      <c r="D127" s="30"/>
      <c r="E127" s="22">
        <v>42733</v>
      </c>
      <c r="F127" s="35" t="s">
        <v>175</v>
      </c>
      <c r="G127" s="37" t="s">
        <v>63</v>
      </c>
      <c r="H127" s="25"/>
      <c r="I127" s="25">
        <v>2474.34</v>
      </c>
      <c r="J127" s="31">
        <f t="shared" si="2"/>
        <v>37890614.219999991</v>
      </c>
    </row>
    <row r="128" spans="4:13" s="1" customFormat="1" ht="53.25" customHeight="1" x14ac:dyDescent="0.2">
      <c r="D128" s="30"/>
      <c r="E128" s="22">
        <v>42733</v>
      </c>
      <c r="F128" s="35" t="s">
        <v>176</v>
      </c>
      <c r="G128" s="37" t="s">
        <v>64</v>
      </c>
      <c r="H128" s="25"/>
      <c r="I128" s="25">
        <v>8870.56</v>
      </c>
      <c r="J128" s="31">
        <f t="shared" si="2"/>
        <v>37881743.659999989</v>
      </c>
    </row>
    <row r="129" spans="4:10" s="1" customFormat="1" ht="53.25" customHeight="1" x14ac:dyDescent="0.2">
      <c r="D129" s="30"/>
      <c r="E129" s="22">
        <v>42734</v>
      </c>
      <c r="F129" s="35" t="s">
        <v>202</v>
      </c>
      <c r="G129" s="24" t="s">
        <v>242</v>
      </c>
      <c r="H129" s="25"/>
      <c r="I129" s="26">
        <v>119050</v>
      </c>
      <c r="J129" s="31">
        <f t="shared" si="2"/>
        <v>37762693.659999989</v>
      </c>
    </row>
    <row r="130" spans="4:10" s="1" customFormat="1" ht="53.25" customHeight="1" x14ac:dyDescent="0.2">
      <c r="D130" s="30"/>
      <c r="E130" s="22">
        <v>42734</v>
      </c>
      <c r="F130" s="35" t="s">
        <v>203</v>
      </c>
      <c r="G130" s="24" t="s">
        <v>241</v>
      </c>
      <c r="H130" s="25"/>
      <c r="I130" s="26">
        <v>13424.31</v>
      </c>
      <c r="J130" s="31">
        <f t="shared" si="2"/>
        <v>37749269.349999987</v>
      </c>
    </row>
    <row r="131" spans="4:10" s="1" customFormat="1" ht="53.25" customHeight="1" x14ac:dyDescent="0.2">
      <c r="D131" s="30"/>
      <c r="E131" s="22">
        <v>42734</v>
      </c>
      <c r="F131" s="35" t="s">
        <v>204</v>
      </c>
      <c r="G131" s="24" t="s">
        <v>240</v>
      </c>
      <c r="H131" s="25"/>
      <c r="I131" s="26">
        <v>7649.07</v>
      </c>
      <c r="J131" s="31">
        <f t="shared" si="2"/>
        <v>37741620.279999986</v>
      </c>
    </row>
    <row r="132" spans="4:10" s="1" customFormat="1" ht="53.25" customHeight="1" x14ac:dyDescent="0.2">
      <c r="D132" s="30"/>
      <c r="E132" s="22">
        <v>42734</v>
      </c>
      <c r="F132" s="35" t="s">
        <v>290</v>
      </c>
      <c r="G132" s="23" t="s">
        <v>239</v>
      </c>
      <c r="H132" s="25"/>
      <c r="I132" s="26">
        <v>7316.8</v>
      </c>
      <c r="J132" s="31">
        <f t="shared" si="2"/>
        <v>37734303.479999989</v>
      </c>
    </row>
    <row r="133" spans="4:10" s="1" customFormat="1" ht="53.25" customHeight="1" x14ac:dyDescent="0.2">
      <c r="D133" s="30"/>
      <c r="E133" s="22">
        <v>42734</v>
      </c>
      <c r="F133" s="35" t="s">
        <v>205</v>
      </c>
      <c r="G133" s="24" t="s">
        <v>238</v>
      </c>
      <c r="H133" s="25"/>
      <c r="I133" s="26">
        <v>48234.05</v>
      </c>
      <c r="J133" s="31">
        <f t="shared" si="2"/>
        <v>37686069.429999992</v>
      </c>
    </row>
    <row r="134" spans="4:10" s="1" customFormat="1" ht="53.25" customHeight="1" x14ac:dyDescent="0.2">
      <c r="D134" s="30"/>
      <c r="E134" s="22">
        <v>42734</v>
      </c>
      <c r="F134" s="35" t="s">
        <v>206</v>
      </c>
      <c r="G134" s="24" t="s">
        <v>237</v>
      </c>
      <c r="H134" s="25"/>
      <c r="I134" s="26">
        <v>187224</v>
      </c>
      <c r="J134" s="31">
        <f t="shared" si="2"/>
        <v>37498845.429999992</v>
      </c>
    </row>
    <row r="135" spans="4:10" s="1" customFormat="1" ht="53.25" customHeight="1" x14ac:dyDescent="0.2">
      <c r="D135" s="30"/>
      <c r="E135" s="22">
        <v>42734</v>
      </c>
      <c r="F135" s="35" t="s">
        <v>207</v>
      </c>
      <c r="G135" s="24" t="s">
        <v>236</v>
      </c>
      <c r="H135" s="25"/>
      <c r="I135" s="26">
        <v>10798.33</v>
      </c>
      <c r="J135" s="31">
        <f t="shared" si="2"/>
        <v>37488047.099999994</v>
      </c>
    </row>
    <row r="136" spans="4:10" s="1" customFormat="1" ht="53.25" customHeight="1" x14ac:dyDescent="0.2">
      <c r="D136" s="30"/>
      <c r="E136" s="22">
        <v>42734</v>
      </c>
      <c r="F136" s="35" t="s">
        <v>208</v>
      </c>
      <c r="G136" s="24" t="s">
        <v>235</v>
      </c>
      <c r="H136" s="25"/>
      <c r="I136" s="26">
        <v>12980.62</v>
      </c>
      <c r="J136" s="31">
        <f t="shared" si="2"/>
        <v>37475066.479999997</v>
      </c>
    </row>
    <row r="137" spans="4:10" s="1" customFormat="1" ht="53.25" customHeight="1" x14ac:dyDescent="0.2">
      <c r="D137" s="30"/>
      <c r="E137" s="22">
        <v>42734</v>
      </c>
      <c r="F137" s="35" t="s">
        <v>209</v>
      </c>
      <c r="G137" s="24" t="s">
        <v>234</v>
      </c>
      <c r="H137" s="25"/>
      <c r="I137" s="26">
        <v>1830.51</v>
      </c>
      <c r="J137" s="31">
        <f t="shared" si="2"/>
        <v>37473235.969999999</v>
      </c>
    </row>
    <row r="138" spans="4:10" s="1" customFormat="1" ht="53.25" customHeight="1" x14ac:dyDescent="0.2">
      <c r="D138" s="30"/>
      <c r="E138" s="22">
        <v>42734</v>
      </c>
      <c r="F138" s="35" t="s">
        <v>210</v>
      </c>
      <c r="G138" s="24" t="s">
        <v>233</v>
      </c>
      <c r="H138" s="25"/>
      <c r="I138" s="26">
        <v>49121.94</v>
      </c>
      <c r="J138" s="31">
        <f t="shared" si="2"/>
        <v>37424114.030000001</v>
      </c>
    </row>
    <row r="139" spans="4:10" s="1" customFormat="1" ht="53.25" customHeight="1" x14ac:dyDescent="0.2">
      <c r="D139" s="30"/>
      <c r="E139" s="22">
        <v>42734</v>
      </c>
      <c r="F139" s="35" t="s">
        <v>211</v>
      </c>
      <c r="G139" s="24" t="s">
        <v>232</v>
      </c>
      <c r="H139" s="25"/>
      <c r="I139" s="26">
        <v>30645.599999999999</v>
      </c>
      <c r="J139" s="31">
        <f t="shared" si="2"/>
        <v>37393468.43</v>
      </c>
    </row>
    <row r="140" spans="4:10" s="1" customFormat="1" ht="53.25" customHeight="1" x14ac:dyDescent="0.2">
      <c r="D140" s="30"/>
      <c r="E140" s="22">
        <v>42734</v>
      </c>
      <c r="F140" s="35" t="s">
        <v>212</v>
      </c>
      <c r="G140" s="24" t="s">
        <v>231</v>
      </c>
      <c r="H140" s="25"/>
      <c r="I140" s="26">
        <v>4121.08</v>
      </c>
      <c r="J140" s="31">
        <f t="shared" si="2"/>
        <v>37389347.350000001</v>
      </c>
    </row>
    <row r="141" spans="4:10" s="1" customFormat="1" ht="53.25" customHeight="1" x14ac:dyDescent="0.2">
      <c r="D141" s="30"/>
      <c r="E141" s="22">
        <v>42734</v>
      </c>
      <c r="F141" s="35" t="s">
        <v>177</v>
      </c>
      <c r="G141" s="24" t="s">
        <v>230</v>
      </c>
      <c r="H141" s="25"/>
      <c r="I141" s="26">
        <v>7243.53</v>
      </c>
      <c r="J141" s="31">
        <f t="shared" si="2"/>
        <v>37382103.82</v>
      </c>
    </row>
    <row r="142" spans="4:10" s="1" customFormat="1" ht="53.25" customHeight="1" x14ac:dyDescent="0.2">
      <c r="D142" s="30"/>
      <c r="E142" s="22">
        <v>42734</v>
      </c>
      <c r="F142" s="35" t="s">
        <v>178</v>
      </c>
      <c r="G142" s="24" t="s">
        <v>229</v>
      </c>
      <c r="H142" s="25"/>
      <c r="I142" s="26">
        <v>19395.189999999999</v>
      </c>
      <c r="J142" s="31">
        <f t="shared" si="2"/>
        <v>37362708.630000003</v>
      </c>
    </row>
    <row r="143" spans="4:10" s="1" customFormat="1" ht="53.25" customHeight="1" x14ac:dyDescent="0.2">
      <c r="D143" s="30"/>
      <c r="E143" s="22">
        <v>42734</v>
      </c>
      <c r="F143" s="35" t="s">
        <v>179</v>
      </c>
      <c r="G143" s="24" t="s">
        <v>228</v>
      </c>
      <c r="H143" s="25"/>
      <c r="I143" s="26">
        <v>482929.29</v>
      </c>
      <c r="J143" s="31">
        <f t="shared" si="2"/>
        <v>36879779.340000004</v>
      </c>
    </row>
    <row r="144" spans="4:10" s="1" customFormat="1" ht="53.25" customHeight="1" x14ac:dyDescent="0.2">
      <c r="D144" s="30"/>
      <c r="E144" s="22">
        <v>42734</v>
      </c>
      <c r="F144" s="35" t="s">
        <v>180</v>
      </c>
      <c r="G144" s="24" t="s">
        <v>227</v>
      </c>
      <c r="H144" s="25"/>
      <c r="I144" s="26">
        <v>12355.92</v>
      </c>
      <c r="J144" s="31">
        <f t="shared" si="2"/>
        <v>36867423.420000002</v>
      </c>
    </row>
    <row r="145" spans="4:10" s="1" customFormat="1" ht="53.25" customHeight="1" x14ac:dyDescent="0.2">
      <c r="D145" s="30"/>
      <c r="E145" s="22">
        <v>42734</v>
      </c>
      <c r="F145" s="35" t="s">
        <v>183</v>
      </c>
      <c r="G145" s="24" t="s">
        <v>289</v>
      </c>
      <c r="H145" s="25"/>
      <c r="I145" s="26">
        <v>47776.4</v>
      </c>
      <c r="J145" s="31">
        <f t="shared" si="2"/>
        <v>36819647.020000003</v>
      </c>
    </row>
    <row r="146" spans="4:10" s="1" customFormat="1" ht="53.25" customHeight="1" x14ac:dyDescent="0.2">
      <c r="D146" s="30"/>
      <c r="E146" s="22">
        <v>42734</v>
      </c>
      <c r="F146" s="35" t="s">
        <v>181</v>
      </c>
      <c r="G146" s="24" t="s">
        <v>226</v>
      </c>
      <c r="H146" s="25"/>
      <c r="I146" s="26">
        <v>61224.4</v>
      </c>
      <c r="J146" s="31">
        <f t="shared" si="2"/>
        <v>36758422.620000005</v>
      </c>
    </row>
    <row r="147" spans="4:10" s="1" customFormat="1" ht="53.25" customHeight="1" x14ac:dyDescent="0.2">
      <c r="D147" s="30"/>
      <c r="E147" s="22">
        <v>42734</v>
      </c>
      <c r="F147" s="35" t="s">
        <v>288</v>
      </c>
      <c r="G147" s="24" t="s">
        <v>225</v>
      </c>
      <c r="H147" s="25"/>
      <c r="I147" s="26">
        <v>56920.4</v>
      </c>
      <c r="J147" s="31">
        <f t="shared" si="2"/>
        <v>36701502.220000006</v>
      </c>
    </row>
    <row r="148" spans="4:10" s="1" customFormat="1" ht="53.25" customHeight="1" x14ac:dyDescent="0.2">
      <c r="D148" s="30"/>
      <c r="E148" s="22">
        <v>42734</v>
      </c>
      <c r="F148" s="35" t="s">
        <v>184</v>
      </c>
      <c r="G148" s="24" t="s">
        <v>224</v>
      </c>
      <c r="H148" s="25"/>
      <c r="I148" s="26">
        <v>1106893.8400000001</v>
      </c>
      <c r="J148" s="31">
        <f t="shared" si="2"/>
        <v>35594608.380000003</v>
      </c>
    </row>
    <row r="149" spans="4:10" s="1" customFormat="1" ht="53.25" customHeight="1" x14ac:dyDescent="0.2">
      <c r="D149" s="30"/>
      <c r="E149" s="22">
        <v>42734</v>
      </c>
      <c r="F149" s="35" t="s">
        <v>185</v>
      </c>
      <c r="G149" s="24" t="s">
        <v>223</v>
      </c>
      <c r="H149" s="25"/>
      <c r="I149" s="26">
        <v>5967.75</v>
      </c>
      <c r="J149" s="31">
        <f t="shared" si="2"/>
        <v>35588640.630000003</v>
      </c>
    </row>
    <row r="150" spans="4:10" s="1" customFormat="1" ht="53.25" customHeight="1" x14ac:dyDescent="0.2">
      <c r="D150" s="30"/>
      <c r="E150" s="22">
        <v>42734</v>
      </c>
      <c r="F150" s="35" t="s">
        <v>186</v>
      </c>
      <c r="G150" s="24" t="s">
        <v>222</v>
      </c>
      <c r="H150" s="25"/>
      <c r="I150" s="26">
        <v>55699</v>
      </c>
      <c r="J150" s="31">
        <f t="shared" si="2"/>
        <v>35532941.630000003</v>
      </c>
    </row>
    <row r="151" spans="4:10" s="1" customFormat="1" ht="53.25" customHeight="1" x14ac:dyDescent="0.2">
      <c r="D151" s="30"/>
      <c r="E151" s="22">
        <v>42734</v>
      </c>
      <c r="F151" s="35" t="s">
        <v>187</v>
      </c>
      <c r="G151" s="24" t="s">
        <v>221</v>
      </c>
      <c r="H151" s="25"/>
      <c r="I151" s="26">
        <v>5967.75</v>
      </c>
      <c r="J151" s="31">
        <f t="shared" si="2"/>
        <v>35526973.880000003</v>
      </c>
    </row>
    <row r="152" spans="4:10" s="1" customFormat="1" ht="53.25" customHeight="1" x14ac:dyDescent="0.2">
      <c r="D152" s="30"/>
      <c r="E152" s="22">
        <v>42734</v>
      </c>
      <c r="F152" s="35" t="s">
        <v>188</v>
      </c>
      <c r="G152" s="24" t="s">
        <v>220</v>
      </c>
      <c r="H152" s="25"/>
      <c r="I152" s="26">
        <v>21707.3</v>
      </c>
      <c r="J152" s="31">
        <f t="shared" si="2"/>
        <v>35505266.580000006</v>
      </c>
    </row>
    <row r="153" spans="4:10" s="1" customFormat="1" ht="53.25" customHeight="1" x14ac:dyDescent="0.2">
      <c r="D153" s="30"/>
      <c r="E153" s="22">
        <v>42734</v>
      </c>
      <c r="F153" s="35" t="s">
        <v>189</v>
      </c>
      <c r="G153" s="24" t="s">
        <v>219</v>
      </c>
      <c r="H153" s="25"/>
      <c r="I153" s="26">
        <v>4410</v>
      </c>
      <c r="J153" s="31">
        <f t="shared" si="2"/>
        <v>35500856.580000006</v>
      </c>
    </row>
    <row r="154" spans="4:10" s="1" customFormat="1" ht="53.25" customHeight="1" x14ac:dyDescent="0.2">
      <c r="D154" s="30"/>
      <c r="E154" s="22">
        <v>42734</v>
      </c>
      <c r="F154" s="35" t="s">
        <v>190</v>
      </c>
      <c r="G154" s="24" t="s">
        <v>218</v>
      </c>
      <c r="H154" s="25"/>
      <c r="I154" s="26">
        <v>656991.26</v>
      </c>
      <c r="J154" s="31">
        <f t="shared" si="2"/>
        <v>34843865.320000008</v>
      </c>
    </row>
    <row r="155" spans="4:10" s="1" customFormat="1" ht="53.25" customHeight="1" x14ac:dyDescent="0.2">
      <c r="D155" s="30"/>
      <c r="E155" s="22">
        <v>42734</v>
      </c>
      <c r="F155" s="35" t="s">
        <v>191</v>
      </c>
      <c r="G155" s="24" t="s">
        <v>217</v>
      </c>
      <c r="H155" s="25"/>
      <c r="I155" s="26">
        <v>31791.64</v>
      </c>
      <c r="J155" s="31">
        <f t="shared" si="2"/>
        <v>34812073.680000007</v>
      </c>
    </row>
    <row r="156" spans="4:10" s="1" customFormat="1" ht="53.25" customHeight="1" x14ac:dyDescent="0.2">
      <c r="D156" s="30"/>
      <c r="E156" s="22">
        <v>42734</v>
      </c>
      <c r="F156" s="35" t="s">
        <v>192</v>
      </c>
      <c r="G156" s="24" t="s">
        <v>216</v>
      </c>
      <c r="H156" s="25"/>
      <c r="I156" s="26">
        <v>310175.32</v>
      </c>
      <c r="J156" s="31">
        <f t="shared" si="2"/>
        <v>34501898.360000007</v>
      </c>
    </row>
    <row r="157" spans="4:10" s="1" customFormat="1" ht="53.25" customHeight="1" x14ac:dyDescent="0.2">
      <c r="D157" s="30"/>
      <c r="E157" s="22">
        <v>42734</v>
      </c>
      <c r="F157" s="35" t="s">
        <v>199</v>
      </c>
      <c r="G157" s="24" t="s">
        <v>215</v>
      </c>
      <c r="H157" s="25"/>
      <c r="I157" s="26">
        <v>2218787.3199999998</v>
      </c>
      <c r="J157" s="31">
        <f t="shared" si="2"/>
        <v>32283111.040000007</v>
      </c>
    </row>
    <row r="158" spans="4:10" s="1" customFormat="1" ht="53.25" customHeight="1" x14ac:dyDescent="0.2">
      <c r="D158" s="30"/>
      <c r="E158" s="22">
        <v>42734</v>
      </c>
      <c r="F158" s="35" t="s">
        <v>200</v>
      </c>
      <c r="G158" s="24" t="s">
        <v>214</v>
      </c>
      <c r="H158" s="25"/>
      <c r="I158" s="26">
        <v>27522</v>
      </c>
      <c r="J158" s="31">
        <f t="shared" si="2"/>
        <v>32255589.040000007</v>
      </c>
    </row>
    <row r="159" spans="4:10" s="1" customFormat="1" ht="53.25" customHeight="1" x14ac:dyDescent="0.2">
      <c r="D159" s="30"/>
      <c r="E159" s="22">
        <v>42734</v>
      </c>
      <c r="F159" s="35" t="s">
        <v>201</v>
      </c>
      <c r="G159" s="24" t="s">
        <v>213</v>
      </c>
      <c r="H159" s="25"/>
      <c r="I159" s="26">
        <v>132400.47</v>
      </c>
      <c r="J159" s="31">
        <f t="shared" si="2"/>
        <v>32123188.570000008</v>
      </c>
    </row>
    <row r="160" spans="4:10" s="1" customFormat="1" ht="53.25" customHeight="1" x14ac:dyDescent="0.2">
      <c r="D160" s="30"/>
      <c r="E160" s="22">
        <v>42734</v>
      </c>
      <c r="F160" s="35" t="s">
        <v>177</v>
      </c>
      <c r="G160" s="36" t="s">
        <v>18</v>
      </c>
      <c r="H160" s="25"/>
      <c r="I160" s="25">
        <v>700.12</v>
      </c>
      <c r="J160" s="31">
        <f t="shared" si="2"/>
        <v>32122488.450000007</v>
      </c>
    </row>
    <row r="161" spans="4:10" s="1" customFormat="1" ht="53.25" customHeight="1" x14ac:dyDescent="0.2">
      <c r="D161" s="30"/>
      <c r="E161" s="22">
        <v>42734</v>
      </c>
      <c r="F161" s="35" t="s">
        <v>178</v>
      </c>
      <c r="G161" s="37" t="s">
        <v>19</v>
      </c>
      <c r="H161" s="25"/>
      <c r="I161" s="25">
        <v>104.81</v>
      </c>
      <c r="J161" s="31">
        <f t="shared" si="2"/>
        <v>32122383.640000008</v>
      </c>
    </row>
    <row r="162" spans="4:10" s="1" customFormat="1" ht="53.25" customHeight="1" x14ac:dyDescent="0.2">
      <c r="D162" s="30"/>
      <c r="E162" s="22">
        <v>42734</v>
      </c>
      <c r="F162" s="35" t="s">
        <v>179</v>
      </c>
      <c r="G162" s="37" t="s">
        <v>20</v>
      </c>
      <c r="H162" s="25"/>
      <c r="I162" s="25">
        <v>46677.18</v>
      </c>
      <c r="J162" s="31">
        <f t="shared" si="2"/>
        <v>32075706.460000008</v>
      </c>
    </row>
    <row r="163" spans="4:10" s="1" customFormat="1" ht="53.25" customHeight="1" x14ac:dyDescent="0.2">
      <c r="D163" s="30"/>
      <c r="E163" s="22">
        <v>42734</v>
      </c>
      <c r="F163" s="35" t="s">
        <v>180</v>
      </c>
      <c r="G163" s="37" t="s">
        <v>21</v>
      </c>
      <c r="H163" s="25"/>
      <c r="I163" s="25">
        <v>3844.08</v>
      </c>
      <c r="J163" s="31">
        <f t="shared" si="2"/>
        <v>32071862.38000001</v>
      </c>
    </row>
    <row r="164" spans="4:10" s="1" customFormat="1" ht="53.25" customHeight="1" x14ac:dyDescent="0.2">
      <c r="D164" s="30"/>
      <c r="E164" s="22">
        <v>42734</v>
      </c>
      <c r="F164" s="35" t="s">
        <v>181</v>
      </c>
      <c r="G164" s="38" t="s">
        <v>22</v>
      </c>
      <c r="H164" s="25"/>
      <c r="I164" s="25">
        <v>2114</v>
      </c>
      <c r="J164" s="31">
        <f t="shared" si="2"/>
        <v>32069748.38000001</v>
      </c>
    </row>
    <row r="165" spans="4:10" s="1" customFormat="1" ht="53.25" customHeight="1" x14ac:dyDescent="0.2">
      <c r="D165" s="30"/>
      <c r="E165" s="22">
        <v>42734</v>
      </c>
      <c r="F165" s="35" t="s">
        <v>182</v>
      </c>
      <c r="G165" s="37" t="s">
        <v>23</v>
      </c>
      <c r="H165" s="25"/>
      <c r="I165" s="25">
        <v>5917.6</v>
      </c>
      <c r="J165" s="31">
        <f t="shared" si="2"/>
        <v>32063830.780000009</v>
      </c>
    </row>
    <row r="166" spans="4:10" s="1" customFormat="1" ht="53.25" customHeight="1" x14ac:dyDescent="0.2">
      <c r="D166" s="30"/>
      <c r="E166" s="22">
        <v>42734</v>
      </c>
      <c r="F166" s="35" t="s">
        <v>183</v>
      </c>
      <c r="G166" s="37" t="s">
        <v>24</v>
      </c>
      <c r="H166" s="25"/>
      <c r="I166" s="25">
        <v>5501.6</v>
      </c>
      <c r="J166" s="31">
        <f t="shared" si="2"/>
        <v>32058329.180000007</v>
      </c>
    </row>
    <row r="167" spans="4:10" s="1" customFormat="1" ht="53.25" customHeight="1" x14ac:dyDescent="0.2">
      <c r="D167" s="30"/>
      <c r="E167" s="22">
        <v>42734</v>
      </c>
      <c r="F167" s="35" t="s">
        <v>184</v>
      </c>
      <c r="G167" s="37" t="s">
        <v>25</v>
      </c>
      <c r="H167" s="25"/>
      <c r="I167" s="25">
        <v>49860.09</v>
      </c>
      <c r="J167" s="31">
        <f t="shared" si="2"/>
        <v>32008469.090000007</v>
      </c>
    </row>
    <row r="168" spans="4:10" s="1" customFormat="1" ht="53.25" customHeight="1" x14ac:dyDescent="0.2">
      <c r="D168" s="30"/>
      <c r="E168" s="22">
        <v>42734</v>
      </c>
      <c r="F168" s="35" t="s">
        <v>185</v>
      </c>
      <c r="G168" s="38" t="s">
        <v>26</v>
      </c>
      <c r="H168" s="25"/>
      <c r="I168" s="25">
        <v>32.25</v>
      </c>
      <c r="J168" s="31">
        <f t="shared" si="2"/>
        <v>32008436.840000007</v>
      </c>
    </row>
    <row r="169" spans="4:10" s="1" customFormat="1" ht="53.25" customHeight="1" x14ac:dyDescent="0.2">
      <c r="D169" s="30"/>
      <c r="E169" s="22">
        <v>42734</v>
      </c>
      <c r="F169" s="35" t="s">
        <v>186</v>
      </c>
      <c r="G169" s="38" t="s">
        <v>27</v>
      </c>
      <c r="H169" s="25"/>
      <c r="I169" s="25">
        <v>301</v>
      </c>
      <c r="J169" s="31">
        <f t="shared" si="2"/>
        <v>32008135.840000007</v>
      </c>
    </row>
    <row r="170" spans="4:10" s="1" customFormat="1" ht="53.25" customHeight="1" x14ac:dyDescent="0.2">
      <c r="D170" s="30"/>
      <c r="E170" s="22">
        <v>42734</v>
      </c>
      <c r="F170" s="35" t="s">
        <v>187</v>
      </c>
      <c r="G170" s="37" t="s">
        <v>28</v>
      </c>
      <c r="H170" s="25"/>
      <c r="I170" s="25">
        <v>32.25</v>
      </c>
      <c r="J170" s="31">
        <f t="shared" si="2"/>
        <v>32008103.590000007</v>
      </c>
    </row>
    <row r="171" spans="4:10" s="1" customFormat="1" ht="53.25" customHeight="1" x14ac:dyDescent="0.2">
      <c r="D171" s="30"/>
      <c r="E171" s="22">
        <v>42734</v>
      </c>
      <c r="F171" s="35" t="s">
        <v>188</v>
      </c>
      <c r="G171" s="37" t="s">
        <v>29</v>
      </c>
      <c r="H171" s="25"/>
      <c r="I171" s="25">
        <v>960.5</v>
      </c>
      <c r="J171" s="31">
        <f t="shared" si="2"/>
        <v>32007143.090000007</v>
      </c>
    </row>
    <row r="172" spans="4:10" s="1" customFormat="1" ht="53.25" customHeight="1" x14ac:dyDescent="0.2">
      <c r="D172" s="30"/>
      <c r="E172" s="22">
        <v>42734</v>
      </c>
      <c r="F172" s="35" t="s">
        <v>189</v>
      </c>
      <c r="G172" s="38" t="s">
        <v>30</v>
      </c>
      <c r="H172" s="25"/>
      <c r="I172" s="25">
        <v>1372</v>
      </c>
      <c r="J172" s="31">
        <f t="shared" si="2"/>
        <v>32005771.090000007</v>
      </c>
    </row>
    <row r="173" spans="4:10" s="1" customFormat="1" ht="53.25" customHeight="1" x14ac:dyDescent="0.2">
      <c r="D173" s="30"/>
      <c r="E173" s="22">
        <v>42734</v>
      </c>
      <c r="F173" s="35" t="s">
        <v>190</v>
      </c>
      <c r="G173" s="37" t="s">
        <v>31</v>
      </c>
      <c r="H173" s="25"/>
      <c r="I173" s="25">
        <v>29070.41</v>
      </c>
      <c r="J173" s="31">
        <f t="shared" si="2"/>
        <v>31976700.680000007</v>
      </c>
    </row>
    <row r="174" spans="4:10" s="1" customFormat="1" ht="53.25" customHeight="1" x14ac:dyDescent="0.2">
      <c r="D174" s="30"/>
      <c r="E174" s="22">
        <v>42734</v>
      </c>
      <c r="F174" s="35" t="s">
        <v>191</v>
      </c>
      <c r="G174" s="37" t="s">
        <v>32</v>
      </c>
      <c r="H174" s="25"/>
      <c r="I174" s="25">
        <v>1432.06</v>
      </c>
      <c r="J174" s="31">
        <f t="shared" si="2"/>
        <v>31975268.620000008</v>
      </c>
    </row>
    <row r="175" spans="4:10" s="1" customFormat="1" ht="53.25" customHeight="1" x14ac:dyDescent="0.2">
      <c r="D175" s="30"/>
      <c r="E175" s="22">
        <v>42734</v>
      </c>
      <c r="F175" s="35" t="s">
        <v>192</v>
      </c>
      <c r="G175" s="37" t="s">
        <v>33</v>
      </c>
      <c r="H175" s="25"/>
      <c r="I175" s="25">
        <v>12492.5</v>
      </c>
      <c r="J175" s="31">
        <f t="shared" si="2"/>
        <v>31962776.120000008</v>
      </c>
    </row>
    <row r="176" spans="4:10" s="1" customFormat="1" ht="53.25" customHeight="1" x14ac:dyDescent="0.2">
      <c r="D176" s="30"/>
      <c r="E176" s="22">
        <v>42734</v>
      </c>
      <c r="F176" s="35" t="s">
        <v>193</v>
      </c>
      <c r="G176" s="37" t="s">
        <v>34</v>
      </c>
      <c r="H176" s="25"/>
      <c r="I176" s="25">
        <v>6000</v>
      </c>
      <c r="J176" s="31">
        <f t="shared" si="2"/>
        <v>31956776.120000008</v>
      </c>
    </row>
    <row r="177" spans="4:10" s="1" customFormat="1" ht="53.25" customHeight="1" x14ac:dyDescent="0.2">
      <c r="D177" s="30"/>
      <c r="E177" s="22">
        <v>42734</v>
      </c>
      <c r="F177" s="35" t="s">
        <v>194</v>
      </c>
      <c r="G177" s="37" t="s">
        <v>35</v>
      </c>
      <c r="H177" s="25"/>
      <c r="I177" s="25">
        <v>3000</v>
      </c>
      <c r="J177" s="31">
        <f t="shared" si="2"/>
        <v>31953776.120000008</v>
      </c>
    </row>
    <row r="178" spans="4:10" s="1" customFormat="1" ht="53.25" customHeight="1" x14ac:dyDescent="0.2">
      <c r="D178" s="30"/>
      <c r="E178" s="22">
        <v>42734</v>
      </c>
      <c r="F178" s="35" t="s">
        <v>195</v>
      </c>
      <c r="G178" s="37" t="s">
        <v>36</v>
      </c>
      <c r="H178" s="25"/>
      <c r="I178" s="25">
        <v>8645642.5899999999</v>
      </c>
      <c r="J178" s="31">
        <f t="shared" si="2"/>
        <v>23308133.530000009</v>
      </c>
    </row>
    <row r="179" spans="4:10" s="1" customFormat="1" ht="53.25" customHeight="1" x14ac:dyDescent="0.2">
      <c r="D179" s="30"/>
      <c r="E179" s="22">
        <v>42734</v>
      </c>
      <c r="F179" s="35" t="s">
        <v>196</v>
      </c>
      <c r="G179" s="37" t="s">
        <v>37</v>
      </c>
      <c r="H179" s="25"/>
      <c r="I179" s="25">
        <v>42195.55</v>
      </c>
      <c r="J179" s="31">
        <f t="shared" si="2"/>
        <v>23265937.980000008</v>
      </c>
    </row>
    <row r="180" spans="4:10" s="1" customFormat="1" ht="53.25" customHeight="1" x14ac:dyDescent="0.2">
      <c r="D180" s="30"/>
      <c r="E180" s="22">
        <v>42734</v>
      </c>
      <c r="F180" s="35" t="s">
        <v>197</v>
      </c>
      <c r="G180" s="37" t="s">
        <v>38</v>
      </c>
      <c r="H180" s="25"/>
      <c r="I180" s="25">
        <v>176336.78</v>
      </c>
      <c r="J180" s="31">
        <f t="shared" si="2"/>
        <v>23089601.200000007</v>
      </c>
    </row>
    <row r="181" spans="4:10" s="1" customFormat="1" ht="53.25" customHeight="1" x14ac:dyDescent="0.2">
      <c r="D181" s="30"/>
      <c r="E181" s="22">
        <v>42734</v>
      </c>
      <c r="F181" s="35" t="s">
        <v>198</v>
      </c>
      <c r="G181" s="37" t="s">
        <v>39</v>
      </c>
      <c r="H181" s="25"/>
      <c r="I181" s="25">
        <v>205273.25</v>
      </c>
      <c r="J181" s="31">
        <f t="shared" si="2"/>
        <v>22884327.950000007</v>
      </c>
    </row>
    <row r="182" spans="4:10" s="1" customFormat="1" ht="53.25" customHeight="1" x14ac:dyDescent="0.2">
      <c r="D182" s="30"/>
      <c r="E182" s="22">
        <v>42734</v>
      </c>
      <c r="F182" s="35" t="s">
        <v>199</v>
      </c>
      <c r="G182" s="37" t="s">
        <v>40</v>
      </c>
      <c r="H182" s="25"/>
      <c r="I182" s="25">
        <v>214455.28</v>
      </c>
      <c r="J182" s="31">
        <f t="shared" si="2"/>
        <v>22669872.670000006</v>
      </c>
    </row>
    <row r="183" spans="4:10" s="1" customFormat="1" ht="53.25" customHeight="1" x14ac:dyDescent="0.2">
      <c r="D183" s="30"/>
      <c r="E183" s="22">
        <v>42734</v>
      </c>
      <c r="F183" s="35" t="s">
        <v>200</v>
      </c>
      <c r="G183" s="37" t="s">
        <v>41</v>
      </c>
      <c r="H183" s="25"/>
      <c r="I183" s="25">
        <v>8562.4</v>
      </c>
      <c r="J183" s="31">
        <f t="shared" si="2"/>
        <v>22661310.270000007</v>
      </c>
    </row>
    <row r="184" spans="4:10" s="1" customFormat="1" ht="53.25" customHeight="1" x14ac:dyDescent="0.2">
      <c r="D184" s="30"/>
      <c r="E184" s="22">
        <v>42734</v>
      </c>
      <c r="F184" s="35" t="s">
        <v>201</v>
      </c>
      <c r="G184" s="37" t="s">
        <v>42</v>
      </c>
      <c r="H184" s="25"/>
      <c r="I184" s="25">
        <v>12797.06</v>
      </c>
      <c r="J184" s="31">
        <f t="shared" si="2"/>
        <v>22648513.210000008</v>
      </c>
    </row>
    <row r="185" spans="4:10" s="1" customFormat="1" ht="53.25" customHeight="1" x14ac:dyDescent="0.2">
      <c r="D185" s="30"/>
      <c r="E185" s="22">
        <v>42734</v>
      </c>
      <c r="F185" s="35" t="s">
        <v>202</v>
      </c>
      <c r="G185" s="37" t="s">
        <v>43</v>
      </c>
      <c r="H185" s="25"/>
      <c r="I185" s="25">
        <v>4762</v>
      </c>
      <c r="J185" s="31">
        <f t="shared" si="2"/>
        <v>22643751.210000008</v>
      </c>
    </row>
    <row r="186" spans="4:10" s="1" customFormat="1" ht="53.25" customHeight="1" x14ac:dyDescent="0.2">
      <c r="D186" s="30"/>
      <c r="E186" s="22">
        <v>42734</v>
      </c>
      <c r="F186" s="35" t="s">
        <v>203</v>
      </c>
      <c r="G186" s="37" t="s">
        <v>44</v>
      </c>
      <c r="H186" s="25"/>
      <c r="I186" s="25">
        <v>694.89</v>
      </c>
      <c r="J186" s="31">
        <f t="shared" si="2"/>
        <v>22643056.320000008</v>
      </c>
    </row>
    <row r="187" spans="4:10" s="1" customFormat="1" ht="53.25" customHeight="1" x14ac:dyDescent="0.2">
      <c r="D187" s="30"/>
      <c r="E187" s="22">
        <v>42734</v>
      </c>
      <c r="F187" s="35" t="s">
        <v>204</v>
      </c>
      <c r="G187" s="36" t="s">
        <v>45</v>
      </c>
      <c r="H187" s="25"/>
      <c r="I187" s="25">
        <v>1851.88</v>
      </c>
      <c r="J187" s="31">
        <f t="shared" si="2"/>
        <v>22641204.440000009</v>
      </c>
    </row>
    <row r="188" spans="4:10" s="1" customFormat="1" ht="53.25" customHeight="1" x14ac:dyDescent="0.2">
      <c r="D188" s="30"/>
      <c r="E188" s="22">
        <v>42734</v>
      </c>
      <c r="F188" s="35" t="s">
        <v>290</v>
      </c>
      <c r="G188" s="37" t="s">
        <v>46</v>
      </c>
      <c r="H188" s="25"/>
      <c r="I188" s="25">
        <v>707.2</v>
      </c>
      <c r="J188" s="31">
        <f t="shared" si="2"/>
        <v>22640497.24000001</v>
      </c>
    </row>
    <row r="189" spans="4:10" s="1" customFormat="1" ht="53.25" customHeight="1" x14ac:dyDescent="0.2">
      <c r="D189" s="30"/>
      <c r="E189" s="22">
        <v>42734</v>
      </c>
      <c r="F189" s="35" t="s">
        <v>205</v>
      </c>
      <c r="G189" s="36" t="s">
        <v>47</v>
      </c>
      <c r="H189" s="25"/>
      <c r="I189" s="25">
        <v>2134.25</v>
      </c>
      <c r="J189" s="31">
        <f t="shared" si="2"/>
        <v>22638362.99000001</v>
      </c>
    </row>
    <row r="190" spans="4:10" s="1" customFormat="1" ht="53.25" customHeight="1" x14ac:dyDescent="0.2">
      <c r="D190" s="30"/>
      <c r="E190" s="22">
        <v>42734</v>
      </c>
      <c r="F190" s="35" t="s">
        <v>206</v>
      </c>
      <c r="G190" s="36" t="s">
        <v>48</v>
      </c>
      <c r="H190" s="25"/>
      <c r="I190" s="25">
        <v>18096</v>
      </c>
      <c r="J190" s="31">
        <f t="shared" si="2"/>
        <v>22620266.99000001</v>
      </c>
    </row>
    <row r="191" spans="4:10" s="1" customFormat="1" ht="53.25" customHeight="1" x14ac:dyDescent="0.2">
      <c r="D191" s="30"/>
      <c r="E191" s="22">
        <v>42734</v>
      </c>
      <c r="F191" s="35" t="s">
        <v>207</v>
      </c>
      <c r="G191" s="38" t="s">
        <v>49</v>
      </c>
      <c r="H191" s="25"/>
      <c r="I191" s="25">
        <v>1043.71</v>
      </c>
      <c r="J191" s="31">
        <f t="shared" si="2"/>
        <v>22619223.280000009</v>
      </c>
    </row>
    <row r="192" spans="4:10" s="1" customFormat="1" ht="53.25" customHeight="1" x14ac:dyDescent="0.2">
      <c r="D192" s="30"/>
      <c r="E192" s="22">
        <v>42734</v>
      </c>
      <c r="F192" s="35" t="s">
        <v>208</v>
      </c>
      <c r="G192" s="38" t="s">
        <v>50</v>
      </c>
      <c r="H192" s="25"/>
      <c r="I192" s="25">
        <v>683.19</v>
      </c>
      <c r="J192" s="31">
        <f t="shared" si="2"/>
        <v>22618540.090000007</v>
      </c>
    </row>
    <row r="193" spans="4:12" s="1" customFormat="1" ht="53.25" customHeight="1" x14ac:dyDescent="0.2">
      <c r="D193" s="30"/>
      <c r="E193" s="22">
        <v>42734</v>
      </c>
      <c r="F193" s="35" t="s">
        <v>209</v>
      </c>
      <c r="G193" s="38" t="s">
        <v>51</v>
      </c>
      <c r="H193" s="25"/>
      <c r="I193" s="25">
        <v>569.49</v>
      </c>
      <c r="J193" s="31">
        <f t="shared" si="2"/>
        <v>22617970.600000009</v>
      </c>
    </row>
    <row r="194" spans="4:12" s="1" customFormat="1" ht="53.25" customHeight="1" x14ac:dyDescent="0.2">
      <c r="D194" s="30"/>
      <c r="E194" s="22">
        <v>42734</v>
      </c>
      <c r="F194" s="35" t="s">
        <v>210</v>
      </c>
      <c r="G194" s="37" t="s">
        <v>52</v>
      </c>
      <c r="H194" s="25"/>
      <c r="I194" s="25">
        <v>2212.6999999999998</v>
      </c>
      <c r="J194" s="31">
        <f>+J193+H194-I194</f>
        <v>22615757.90000001</v>
      </c>
    </row>
    <row r="195" spans="4:12" s="1" customFormat="1" ht="53.25" customHeight="1" x14ac:dyDescent="0.2">
      <c r="D195" s="30"/>
      <c r="E195" s="22">
        <v>42734</v>
      </c>
      <c r="F195" s="35" t="s">
        <v>211</v>
      </c>
      <c r="G195" s="37" t="s">
        <v>53</v>
      </c>
      <c r="H195" s="25"/>
      <c r="I195" s="25">
        <v>1356</v>
      </c>
      <c r="J195" s="31">
        <f>+J194+H195-I195</f>
        <v>22614401.90000001</v>
      </c>
    </row>
    <row r="196" spans="4:12" s="1" customFormat="1" ht="53.25" customHeight="1" x14ac:dyDescent="0.2">
      <c r="D196" s="30"/>
      <c r="E196" s="22">
        <v>42734</v>
      </c>
      <c r="F196" s="35" t="s">
        <v>212</v>
      </c>
      <c r="G196" s="38" t="s">
        <v>54</v>
      </c>
      <c r="H196" s="25"/>
      <c r="I196" s="25">
        <v>398.32</v>
      </c>
      <c r="J196" s="31">
        <f t="shared" si="2"/>
        <v>22614003.580000009</v>
      </c>
    </row>
    <row r="197" spans="4:12" s="1" customFormat="1" ht="53.25" hidden="1" customHeight="1" x14ac:dyDescent="0.2">
      <c r="D197" s="30"/>
      <c r="E197" s="39"/>
      <c r="F197" s="35"/>
      <c r="G197" s="37"/>
      <c r="H197" s="25"/>
      <c r="I197" s="25"/>
      <c r="J197" s="31">
        <f t="shared" si="2"/>
        <v>22614003.580000009</v>
      </c>
      <c r="L197" s="40">
        <f>+J196-22614003.58</f>
        <v>0</v>
      </c>
    </row>
    <row r="198" spans="4:12" s="1" customFormat="1" ht="53.25" hidden="1" customHeight="1" x14ac:dyDescent="0.2">
      <c r="D198" s="30"/>
      <c r="E198" s="39"/>
      <c r="F198" s="35"/>
      <c r="G198" s="37"/>
      <c r="H198" s="25"/>
      <c r="I198" s="25"/>
      <c r="J198" s="31">
        <f t="shared" si="2"/>
        <v>22614003.580000009</v>
      </c>
      <c r="L198" s="41">
        <v>22614003.579999998</v>
      </c>
    </row>
    <row r="199" spans="4:12" s="1" customFormat="1" ht="53.25" hidden="1" customHeight="1" thickBot="1" x14ac:dyDescent="0.25">
      <c r="D199" s="30"/>
      <c r="E199" s="39"/>
      <c r="F199" s="35"/>
      <c r="G199" s="37"/>
      <c r="H199" s="25"/>
      <c r="I199" s="25"/>
      <c r="J199" s="31">
        <f t="shared" si="2"/>
        <v>22614003.580000009</v>
      </c>
      <c r="L199" s="42">
        <f>+L198-28964767.29</f>
        <v>-6350763.7100000009</v>
      </c>
    </row>
    <row r="200" spans="4:12" s="1" customFormat="1" ht="53.25" hidden="1" customHeight="1" x14ac:dyDescent="0.2">
      <c r="D200" s="30"/>
      <c r="E200" s="39"/>
      <c r="F200" s="35"/>
      <c r="G200" s="37"/>
      <c r="H200" s="25"/>
      <c r="I200" s="25"/>
      <c r="J200" s="31">
        <f t="shared" si="2"/>
        <v>22614003.580000009</v>
      </c>
    </row>
    <row r="201" spans="4:12" s="1" customFormat="1" ht="53.25" hidden="1" customHeight="1" x14ac:dyDescent="0.2">
      <c r="D201" s="30"/>
      <c r="E201" s="39"/>
      <c r="F201" s="35"/>
      <c r="G201" s="37"/>
      <c r="H201" s="25"/>
      <c r="I201" s="25"/>
      <c r="J201" s="31">
        <f t="shared" si="2"/>
        <v>22614003.580000009</v>
      </c>
    </row>
    <row r="202" spans="4:12" s="1" customFormat="1" ht="53.25" hidden="1" customHeight="1" x14ac:dyDescent="0.2">
      <c r="D202" s="30"/>
      <c r="E202" s="39"/>
      <c r="F202" s="35"/>
      <c r="G202" s="37"/>
      <c r="H202" s="25"/>
      <c r="I202" s="25"/>
      <c r="J202" s="31">
        <f t="shared" si="2"/>
        <v>22614003.580000009</v>
      </c>
    </row>
    <row r="203" spans="4:12" s="1" customFormat="1" ht="53.25" hidden="1" customHeight="1" x14ac:dyDescent="0.2">
      <c r="D203" s="30"/>
      <c r="E203" s="39"/>
      <c r="F203" s="35"/>
      <c r="G203" s="37"/>
      <c r="H203" s="25"/>
      <c r="I203" s="25"/>
      <c r="J203" s="31">
        <f t="shared" si="2"/>
        <v>22614003.580000009</v>
      </c>
    </row>
    <row r="204" spans="4:12" s="1" customFormat="1" ht="53.25" hidden="1" customHeight="1" x14ac:dyDescent="0.2">
      <c r="D204" s="30"/>
      <c r="E204" s="39"/>
      <c r="F204" s="35"/>
      <c r="G204" s="37"/>
      <c r="H204" s="25"/>
      <c r="I204" s="25"/>
      <c r="J204" s="31">
        <f t="shared" si="2"/>
        <v>22614003.580000009</v>
      </c>
    </row>
    <row r="205" spans="4:12" s="1" customFormat="1" ht="53.25" hidden="1" customHeight="1" x14ac:dyDescent="0.2">
      <c r="D205" s="30"/>
      <c r="E205" s="39"/>
      <c r="F205" s="35"/>
      <c r="G205" s="36"/>
      <c r="H205" s="25"/>
      <c r="I205" s="25"/>
      <c r="J205" s="31">
        <f t="shared" si="2"/>
        <v>22614003.580000009</v>
      </c>
    </row>
    <row r="206" spans="4:12" s="1" customFormat="1" ht="53.25" hidden="1" customHeight="1" x14ac:dyDescent="0.2">
      <c r="D206" s="30"/>
      <c r="E206" s="39"/>
      <c r="F206" s="35"/>
      <c r="G206" s="37"/>
      <c r="H206" s="25"/>
      <c r="I206" s="25"/>
      <c r="J206" s="31">
        <f t="shared" si="2"/>
        <v>22614003.580000009</v>
      </c>
    </row>
    <row r="207" spans="4:12" s="1" customFormat="1" ht="53.25" hidden="1" customHeight="1" x14ac:dyDescent="0.2">
      <c r="D207" s="30"/>
      <c r="E207" s="39"/>
      <c r="F207" s="35"/>
      <c r="G207" s="37"/>
      <c r="H207" s="25"/>
      <c r="I207" s="25"/>
      <c r="J207" s="31">
        <f t="shared" si="2"/>
        <v>22614003.580000009</v>
      </c>
    </row>
    <row r="208" spans="4:12" s="1" customFormat="1" ht="53.25" hidden="1" customHeight="1" x14ac:dyDescent="0.2">
      <c r="D208" s="30"/>
      <c r="E208" s="39"/>
      <c r="F208" s="35"/>
      <c r="G208" s="38"/>
      <c r="H208" s="25"/>
      <c r="I208" s="25"/>
      <c r="J208" s="31">
        <f t="shared" si="2"/>
        <v>22614003.580000009</v>
      </c>
    </row>
    <row r="209" spans="4:10" s="1" customFormat="1" ht="53.25" hidden="1" customHeight="1" x14ac:dyDescent="0.2">
      <c r="D209" s="30"/>
      <c r="E209" s="39"/>
      <c r="F209" s="35"/>
      <c r="G209" s="37"/>
      <c r="H209" s="25"/>
      <c r="I209" s="25"/>
      <c r="J209" s="31">
        <f t="shared" si="2"/>
        <v>22614003.580000009</v>
      </c>
    </row>
    <row r="210" spans="4:10" s="1" customFormat="1" ht="53.25" hidden="1" customHeight="1" x14ac:dyDescent="0.2">
      <c r="D210" s="30"/>
      <c r="E210" s="39"/>
      <c r="F210" s="35"/>
      <c r="G210" s="37"/>
      <c r="H210" s="25"/>
      <c r="I210" s="25"/>
      <c r="J210" s="31">
        <f t="shared" si="2"/>
        <v>22614003.580000009</v>
      </c>
    </row>
    <row r="211" spans="4:10" s="1" customFormat="1" ht="53.25" hidden="1" customHeight="1" x14ac:dyDescent="0.2">
      <c r="D211" s="30"/>
      <c r="E211" s="39"/>
      <c r="F211" s="35"/>
      <c r="G211" s="37"/>
      <c r="H211" s="25"/>
      <c r="I211" s="25"/>
      <c r="J211" s="31">
        <f t="shared" si="2"/>
        <v>22614003.580000009</v>
      </c>
    </row>
    <row r="212" spans="4:10" s="1" customFormat="1" ht="53.25" hidden="1" customHeight="1" x14ac:dyDescent="0.2">
      <c r="D212" s="30"/>
      <c r="E212" s="39"/>
      <c r="F212" s="35"/>
      <c r="G212" s="37"/>
      <c r="H212" s="25"/>
      <c r="I212" s="25"/>
      <c r="J212" s="31">
        <f t="shared" si="2"/>
        <v>22614003.580000009</v>
      </c>
    </row>
    <row r="213" spans="4:10" s="1" customFormat="1" ht="53.25" hidden="1" customHeight="1" x14ac:dyDescent="0.2">
      <c r="D213" s="30"/>
      <c r="E213" s="39"/>
      <c r="F213" s="35"/>
      <c r="G213" s="37"/>
      <c r="H213" s="25"/>
      <c r="I213" s="25"/>
      <c r="J213" s="31">
        <f t="shared" si="2"/>
        <v>22614003.580000009</v>
      </c>
    </row>
    <row r="214" spans="4:10" s="1" customFormat="1" ht="68.25" hidden="1" customHeight="1" x14ac:dyDescent="0.2">
      <c r="D214" s="30"/>
      <c r="E214" s="39"/>
      <c r="F214" s="35"/>
      <c r="G214" s="37"/>
      <c r="H214" s="25"/>
      <c r="I214" s="25"/>
      <c r="J214" s="31">
        <f t="shared" si="2"/>
        <v>22614003.580000009</v>
      </c>
    </row>
    <row r="215" spans="4:10" s="1" customFormat="1" ht="53.25" hidden="1" customHeight="1" x14ac:dyDescent="0.2">
      <c r="D215" s="30"/>
      <c r="E215" s="39"/>
      <c r="F215" s="35"/>
      <c r="G215" s="37"/>
      <c r="H215" s="25"/>
      <c r="I215" s="25"/>
      <c r="J215" s="31">
        <f t="shared" si="2"/>
        <v>22614003.580000009</v>
      </c>
    </row>
    <row r="216" spans="4:10" s="1" customFormat="1" ht="53.25" hidden="1" customHeight="1" x14ac:dyDescent="0.2">
      <c r="D216" s="30"/>
      <c r="E216" s="39"/>
      <c r="F216" s="35"/>
      <c r="G216" s="37"/>
      <c r="H216" s="25"/>
      <c r="I216" s="25"/>
      <c r="J216" s="31">
        <f t="shared" si="2"/>
        <v>22614003.580000009</v>
      </c>
    </row>
    <row r="217" spans="4:10" s="1" customFormat="1" ht="53.25" hidden="1" customHeight="1" x14ac:dyDescent="0.2">
      <c r="D217" s="30"/>
      <c r="E217" s="39"/>
      <c r="F217" s="35"/>
      <c r="G217" s="37"/>
      <c r="H217" s="25"/>
      <c r="I217" s="25"/>
      <c r="J217" s="31">
        <f t="shared" si="2"/>
        <v>22614003.580000009</v>
      </c>
    </row>
    <row r="218" spans="4:10" s="1" customFormat="1" ht="53.25" hidden="1" customHeight="1" x14ac:dyDescent="0.2">
      <c r="D218" s="30"/>
      <c r="E218" s="39"/>
      <c r="F218" s="35"/>
      <c r="G218" s="37"/>
      <c r="H218" s="25"/>
      <c r="I218" s="25"/>
      <c r="J218" s="31">
        <f t="shared" si="2"/>
        <v>22614003.580000009</v>
      </c>
    </row>
    <row r="219" spans="4:10" s="1" customFormat="1" ht="53.25" hidden="1" customHeight="1" x14ac:dyDescent="0.2">
      <c r="D219" s="30"/>
      <c r="E219" s="39"/>
      <c r="F219" s="35"/>
      <c r="G219" s="37"/>
      <c r="H219" s="25"/>
      <c r="I219" s="25"/>
      <c r="J219" s="31">
        <f t="shared" si="2"/>
        <v>22614003.580000009</v>
      </c>
    </row>
    <row r="220" spans="4:10" s="1" customFormat="1" ht="53.25" hidden="1" customHeight="1" x14ac:dyDescent="0.2">
      <c r="D220" s="30"/>
      <c r="E220" s="39"/>
      <c r="F220" s="35"/>
      <c r="G220" s="37"/>
      <c r="H220" s="25"/>
      <c r="I220" s="25"/>
      <c r="J220" s="31">
        <f t="shared" si="2"/>
        <v>22614003.580000009</v>
      </c>
    </row>
    <row r="221" spans="4:10" s="1" customFormat="1" ht="53.25" hidden="1" customHeight="1" x14ac:dyDescent="0.2">
      <c r="D221" s="30"/>
      <c r="E221" s="39"/>
      <c r="F221" s="35"/>
      <c r="G221" s="37"/>
      <c r="H221" s="25"/>
      <c r="I221" s="25"/>
      <c r="J221" s="31">
        <f t="shared" si="2"/>
        <v>22614003.580000009</v>
      </c>
    </row>
    <row r="222" spans="4:10" s="1" customFormat="1" ht="53.25" hidden="1" customHeight="1" x14ac:dyDescent="0.2">
      <c r="D222" s="30"/>
      <c r="E222" s="39"/>
      <c r="F222" s="35"/>
      <c r="G222" s="37"/>
      <c r="H222" s="25"/>
      <c r="I222" s="25"/>
      <c r="J222" s="31">
        <f t="shared" si="2"/>
        <v>22614003.580000009</v>
      </c>
    </row>
    <row r="223" spans="4:10" s="1" customFormat="1" ht="53.25" hidden="1" customHeight="1" x14ac:dyDescent="0.2">
      <c r="D223" s="30"/>
      <c r="E223" s="39"/>
      <c r="F223" s="35"/>
      <c r="G223" s="37"/>
      <c r="H223" s="25"/>
      <c r="I223" s="25"/>
      <c r="J223" s="31">
        <f t="shared" si="2"/>
        <v>22614003.580000009</v>
      </c>
    </row>
    <row r="224" spans="4:10" s="1" customFormat="1" ht="53.25" hidden="1" customHeight="1" x14ac:dyDescent="0.2">
      <c r="D224" s="30"/>
      <c r="E224" s="39"/>
      <c r="F224" s="35"/>
      <c r="G224" s="37"/>
      <c r="H224" s="25"/>
      <c r="I224" s="25"/>
      <c r="J224" s="31">
        <f t="shared" si="2"/>
        <v>22614003.580000009</v>
      </c>
    </row>
    <row r="225" spans="4:10" s="1" customFormat="1" ht="53.25" hidden="1" customHeight="1" x14ac:dyDescent="0.2">
      <c r="D225" s="30"/>
      <c r="E225" s="39"/>
      <c r="F225" s="35"/>
      <c r="G225" s="37"/>
      <c r="H225" s="25"/>
      <c r="I225" s="25"/>
      <c r="J225" s="31">
        <f t="shared" si="2"/>
        <v>22614003.580000009</v>
      </c>
    </row>
    <row r="226" spans="4:10" s="1" customFormat="1" ht="53.25" hidden="1" customHeight="1" x14ac:dyDescent="0.2">
      <c r="D226" s="30"/>
      <c r="E226" s="39"/>
      <c r="F226" s="35"/>
      <c r="G226" s="37"/>
      <c r="H226" s="25"/>
      <c r="I226" s="25"/>
      <c r="J226" s="31">
        <f t="shared" si="2"/>
        <v>22614003.580000009</v>
      </c>
    </row>
    <row r="227" spans="4:10" s="1" customFormat="1" ht="53.25" hidden="1" customHeight="1" x14ac:dyDescent="0.2">
      <c r="D227" s="30"/>
      <c r="E227" s="39"/>
      <c r="F227" s="35"/>
      <c r="G227" s="37"/>
      <c r="H227" s="25"/>
      <c r="I227" s="25"/>
      <c r="J227" s="31">
        <f t="shared" si="2"/>
        <v>22614003.580000009</v>
      </c>
    </row>
    <row r="228" spans="4:10" s="1" customFormat="1" ht="53.25" hidden="1" customHeight="1" x14ac:dyDescent="0.2">
      <c r="D228" s="30"/>
      <c r="E228" s="39"/>
      <c r="F228" s="35"/>
      <c r="G228" s="37"/>
      <c r="H228" s="25"/>
      <c r="I228" s="25"/>
      <c r="J228" s="31">
        <f t="shared" si="2"/>
        <v>22614003.580000009</v>
      </c>
    </row>
    <row r="229" spans="4:10" s="1" customFormat="1" ht="53.25" hidden="1" customHeight="1" x14ac:dyDescent="0.2">
      <c r="D229" s="30"/>
      <c r="E229" s="39"/>
      <c r="F229" s="35"/>
      <c r="G229" s="37"/>
      <c r="H229" s="25"/>
      <c r="I229" s="25"/>
      <c r="J229" s="31">
        <f t="shared" si="2"/>
        <v>22614003.580000009</v>
      </c>
    </row>
    <row r="230" spans="4:10" s="1" customFormat="1" ht="53.25" hidden="1" customHeight="1" x14ac:dyDescent="0.2">
      <c r="D230" s="30"/>
      <c r="E230" s="39"/>
      <c r="F230" s="35"/>
      <c r="G230" s="37"/>
      <c r="H230" s="25"/>
      <c r="I230" s="25">
        <v>0</v>
      </c>
      <c r="J230" s="31">
        <f t="shared" si="2"/>
        <v>22614003.580000009</v>
      </c>
    </row>
    <row r="231" spans="4:10" s="1" customFormat="1" ht="53.25" hidden="1" customHeight="1" x14ac:dyDescent="0.2">
      <c r="D231" s="30"/>
      <c r="E231" s="39"/>
      <c r="F231" s="35"/>
      <c r="G231" s="37"/>
      <c r="H231" s="25"/>
      <c r="I231" s="25">
        <v>0</v>
      </c>
      <c r="J231" s="31">
        <f t="shared" si="2"/>
        <v>22614003.580000009</v>
      </c>
    </row>
    <row r="232" spans="4:10" s="1" customFormat="1" ht="53.25" hidden="1" customHeight="1" x14ac:dyDescent="0.2">
      <c r="D232" s="30"/>
      <c r="E232" s="39"/>
      <c r="F232" s="35"/>
      <c r="G232" s="36"/>
      <c r="H232" s="25"/>
      <c r="I232" s="25">
        <v>0</v>
      </c>
      <c r="J232" s="31">
        <f t="shared" si="2"/>
        <v>22614003.580000009</v>
      </c>
    </row>
    <row r="233" spans="4:10" s="1" customFormat="1" ht="53.25" hidden="1" customHeight="1" x14ac:dyDescent="0.2">
      <c r="D233" s="30"/>
      <c r="E233" s="39"/>
      <c r="F233" s="35"/>
      <c r="G233" s="36"/>
      <c r="H233" s="25"/>
      <c r="I233" s="25">
        <v>0</v>
      </c>
      <c r="J233" s="31">
        <f t="shared" si="2"/>
        <v>22614003.580000009</v>
      </c>
    </row>
    <row r="234" spans="4:10" s="1" customFormat="1" ht="53.25" hidden="1" customHeight="1" x14ac:dyDescent="0.2">
      <c r="D234" s="30"/>
      <c r="E234" s="39"/>
      <c r="F234" s="35"/>
      <c r="G234" s="36"/>
      <c r="H234" s="25"/>
      <c r="I234" s="25">
        <v>0</v>
      </c>
      <c r="J234" s="31">
        <f t="shared" si="2"/>
        <v>22614003.580000009</v>
      </c>
    </row>
    <row r="235" spans="4:10" s="1" customFormat="1" ht="53.25" hidden="1" customHeight="1" x14ac:dyDescent="0.2">
      <c r="D235" s="30"/>
      <c r="E235" s="39"/>
      <c r="F235" s="35"/>
      <c r="G235" s="37"/>
      <c r="H235" s="25"/>
      <c r="I235" s="25">
        <v>0</v>
      </c>
      <c r="J235" s="31">
        <f t="shared" si="2"/>
        <v>22614003.580000009</v>
      </c>
    </row>
    <row r="236" spans="4:10" s="1" customFormat="1" ht="53.25" hidden="1" customHeight="1" x14ac:dyDescent="0.2">
      <c r="D236" s="30"/>
      <c r="E236" s="39"/>
      <c r="F236" s="35"/>
      <c r="G236" s="36"/>
      <c r="H236" s="25"/>
      <c r="I236" s="25">
        <v>0</v>
      </c>
      <c r="J236" s="31">
        <f t="shared" si="2"/>
        <v>22614003.580000009</v>
      </c>
    </row>
    <row r="237" spans="4:10" s="1" customFormat="1" ht="53.25" hidden="1" customHeight="1" x14ac:dyDescent="0.2">
      <c r="D237" s="30"/>
      <c r="E237" s="39"/>
      <c r="F237" s="35"/>
      <c r="G237" s="37"/>
      <c r="H237" s="25"/>
      <c r="I237" s="25">
        <v>0</v>
      </c>
      <c r="J237" s="31">
        <f t="shared" si="2"/>
        <v>22614003.580000009</v>
      </c>
    </row>
    <row r="238" spans="4:10" s="1" customFormat="1" ht="53.25" hidden="1" customHeight="1" x14ac:dyDescent="0.2">
      <c r="D238" s="30"/>
      <c r="E238" s="39"/>
      <c r="F238" s="35"/>
      <c r="G238" s="37"/>
      <c r="H238" s="25"/>
      <c r="I238" s="25">
        <v>0</v>
      </c>
      <c r="J238" s="31">
        <f t="shared" si="2"/>
        <v>22614003.580000009</v>
      </c>
    </row>
    <row r="239" spans="4:10" s="1" customFormat="1" ht="53.25" hidden="1" customHeight="1" x14ac:dyDescent="0.2">
      <c r="D239" s="30"/>
      <c r="E239" s="39"/>
      <c r="F239" s="35"/>
      <c r="G239" s="36"/>
      <c r="H239" s="25"/>
      <c r="I239" s="25">
        <v>0</v>
      </c>
      <c r="J239" s="31">
        <f t="shared" si="2"/>
        <v>22614003.580000009</v>
      </c>
    </row>
    <row r="240" spans="4:10" s="1" customFormat="1" ht="53.25" hidden="1" customHeight="1" x14ac:dyDescent="0.2">
      <c r="D240" s="30"/>
      <c r="E240" s="39"/>
      <c r="F240" s="35"/>
      <c r="G240" s="36"/>
      <c r="H240" s="25"/>
      <c r="I240" s="25">
        <v>0</v>
      </c>
      <c r="J240" s="31">
        <f t="shared" si="2"/>
        <v>22614003.580000009</v>
      </c>
    </row>
    <row r="241" spans="1:95" s="1" customFormat="1" ht="53.25" hidden="1" customHeight="1" thickBot="1" x14ac:dyDescent="0.25">
      <c r="D241" s="43"/>
      <c r="E241" s="39"/>
      <c r="F241" s="35"/>
      <c r="G241" s="37"/>
      <c r="H241" s="25"/>
      <c r="I241" s="25">
        <v>0</v>
      </c>
      <c r="J241" s="31">
        <f t="shared" si="2"/>
        <v>22614003.580000009</v>
      </c>
    </row>
    <row r="242" spans="1:95" s="1" customFormat="1" ht="53.25" customHeight="1" thickBot="1" x14ac:dyDescent="0.25">
      <c r="D242" s="76"/>
      <c r="E242" s="22">
        <v>42734</v>
      </c>
      <c r="F242" s="35"/>
      <c r="G242" s="37" t="s">
        <v>291</v>
      </c>
      <c r="H242" s="25">
        <v>61773.29</v>
      </c>
      <c r="I242" s="25"/>
      <c r="J242" s="31">
        <f>+J196+H242-I242</f>
        <v>22675776.870000008</v>
      </c>
    </row>
    <row r="243" spans="1:95" s="1" customFormat="1" ht="50.1" customHeight="1" thickBot="1" x14ac:dyDescent="0.3">
      <c r="D243" s="44"/>
      <c r="E243" s="45"/>
      <c r="F243" s="45"/>
      <c r="G243" s="45" t="s">
        <v>8</v>
      </c>
      <c r="H243" s="46">
        <f>SUM(H16:H241)</f>
        <v>18258953.879999999</v>
      </c>
      <c r="I243" s="46">
        <f>SUM(I16:I241)</f>
        <v>51720499.390000008</v>
      </c>
      <c r="J243" s="77">
        <f>+J242</f>
        <v>22675776.870000008</v>
      </c>
    </row>
    <row r="244" spans="1:95" s="12" customFormat="1" ht="50.1" customHeight="1" x14ac:dyDescent="0.25">
      <c r="A244" s="1"/>
      <c r="B244" s="1"/>
      <c r="C244" s="1"/>
      <c r="D244" s="47"/>
      <c r="E244" s="48"/>
      <c r="F244" s="49"/>
      <c r="G244" s="50"/>
      <c r="H244" s="51"/>
      <c r="I244" s="52"/>
      <c r="J244" s="53"/>
      <c r="K244" s="2"/>
      <c r="L244" s="2"/>
      <c r="M244" s="2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  <c r="CA244" s="54"/>
      <c r="CB244" s="54"/>
      <c r="CC244" s="54"/>
      <c r="CD244" s="54"/>
      <c r="CE244" s="54"/>
      <c r="CF244" s="54"/>
      <c r="CG244" s="54"/>
      <c r="CH244" s="54"/>
      <c r="CI244" s="54"/>
      <c r="CJ244" s="54"/>
      <c r="CK244" s="54"/>
      <c r="CL244" s="54"/>
      <c r="CM244" s="54"/>
      <c r="CN244" s="54"/>
      <c r="CO244" s="54"/>
      <c r="CP244" s="54"/>
      <c r="CQ244" s="54"/>
    </row>
    <row r="245" spans="1:95" ht="50.1" customHeight="1" x14ac:dyDescent="0.25">
      <c r="H245" s="58"/>
      <c r="I245" s="52"/>
    </row>
    <row r="246" spans="1:95" ht="50.1" customHeight="1" x14ac:dyDescent="0.25">
      <c r="H246" s="58"/>
      <c r="I246" s="59"/>
    </row>
    <row r="248" spans="1:95" ht="50.1" customHeight="1" x14ac:dyDescent="0.25">
      <c r="J248" s="60" t="s">
        <v>9</v>
      </c>
    </row>
  </sheetData>
  <sortState ref="E16:I196">
    <sortCondition ref="E16:E196"/>
  </sortState>
  <mergeCells count="11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  <mergeCell ref="G8:M8"/>
  </mergeCells>
  <phoneticPr fontId="5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 2016</vt:lpstr>
      <vt:lpstr>'DICIEMBRE 2016'!Print_Area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2017-01-13T19:54:44Z</dcterms:modified>
</cp:coreProperties>
</file>