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MARZO 2017" sheetId="11" r:id="rId1"/>
  </sheets>
  <definedNames>
    <definedName name="_xlnm.Print_Area" localSheetId="0">'MARZO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l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<sst xmlns="http://schemas.openxmlformats.org/spreadsheetml/2006/main" count="332" uniqueCount="194">
  <si>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</si>
  <si>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</si>
  <si>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</si>
  <si>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</si>
  <si>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</si>
  <si>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</si>
  <si>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</si>
  <si>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</si>
  <si>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</si>
  <si>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</si>
  <si>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</si>
  <si>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</si>
  <si>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</si>
  <si>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 xml:space="preserve">                                                                                                                                Del 01 al 31 de marzo del 2017</t>
  </si>
  <si>
    <t>15/3/17</t>
  </si>
  <si>
    <t>17/3/17</t>
  </si>
  <si>
    <t>22/3/17</t>
  </si>
  <si>
    <t>LIB. #127-1</t>
  </si>
  <si>
    <t>LIB. #128-1</t>
  </si>
  <si>
    <t>LIB. #129-1</t>
  </si>
  <si>
    <t>LIB. #130-1</t>
  </si>
  <si>
    <t>LIB. #131-1</t>
  </si>
  <si>
    <t>LIB. #132-1</t>
  </si>
  <si>
    <t>LIB. #133-1</t>
  </si>
  <si>
    <t>LIB. #137-1</t>
  </si>
  <si>
    <t>LIB. #138-1</t>
  </si>
  <si>
    <t>LIB. #139-1</t>
  </si>
  <si>
    <t>LIB. #198-1</t>
  </si>
  <si>
    <t>LIB. #200-1</t>
  </si>
  <si>
    <t>LIB. #147-1</t>
  </si>
  <si>
    <t>LIB. #148-1</t>
  </si>
  <si>
    <t>LIB. #149-1</t>
  </si>
  <si>
    <t>LIB. #168-1</t>
  </si>
  <si>
    <t>TRANSF.#00033</t>
  </si>
  <si>
    <t>LIB.#220-1</t>
  </si>
  <si>
    <t>LIB. #220-1</t>
  </si>
  <si>
    <t>LIB. #221-1</t>
  </si>
  <si>
    <t>LIB. #222-1</t>
  </si>
  <si>
    <t>LIB. #223-1</t>
  </si>
  <si>
    <t>LIB. #224-1</t>
  </si>
  <si>
    <t>LIB. #225-1</t>
  </si>
  <si>
    <t>LIB. #226-1</t>
  </si>
  <si>
    <t>LIB. #236-1</t>
  </si>
  <si>
    <t>LIB. #237-1</t>
  </si>
  <si>
    <t>LIB. #238-1</t>
  </si>
  <si>
    <t>LIB. #239-1</t>
  </si>
  <si>
    <t>LIB. #240-1</t>
  </si>
  <si>
    <t>LIB. #241-1</t>
  </si>
  <si>
    <t>LIB. #242-1</t>
  </si>
  <si>
    <t>LIB. #243-1</t>
  </si>
  <si>
    <t>LIB. #244-1</t>
  </si>
  <si>
    <t>LIB. #256-1</t>
  </si>
  <si>
    <t>LIB. #298-1</t>
  </si>
  <si>
    <t>LIB. #300-1</t>
  </si>
  <si>
    <t>LIB. #302-1</t>
  </si>
  <si>
    <t>PAGO A TRAVES DEL SIGEF (ISR 5% PROVEEDORES DEL ESTADO) LIBRAMIENTO NO. 139-1, FACTURA PROVEEDOR ANICAL, SRL.-</t>
  </si>
  <si>
    <t>PAGO A TRAVES DEL SIGEF (ISR 5% PROVEEDORES DEL ESTADO) LIBRAMIENTO NO. 138-1, FACTURA PROVEEDOR ELIAS PEREZ COMBUSTIBLES, SRL.-</t>
  </si>
  <si>
    <t>PAGO A TRAVES DEL SIGEF (ISR 5% PROVEEDORES DEL ESTADO) LIBRAMIENTO NO. 137-1, FACTURA PROVEEDOR SUNIX PETROLEUM SRL.-</t>
  </si>
  <si>
    <t>AGO A TRAVES DEL SIGEF (ISR 5% Y 30% DEL ITBIS PROVEEDORES DEL ESTADO) LIBRAMIENTO NO. 133-1, FACTURA PROVEEDOR ALARM CONTROLS SEGURIDAD, S.A.-</t>
  </si>
  <si>
    <t>PAGO A TRAVES DEL SIGEF (ISR 5% Y 30% DEL ITBIS PROVEEDORES DEL ESTADO) LIBRAMIENTO NO. 132-1, FACTURA PROVEEDOR CENTRO ESPECIALIZADO DE COMPUTACION SRL.-</t>
  </si>
  <si>
    <t>PAGO A TRAVES DEL SIGEF (ISR 5% PROVEEDORES DEL ESTADO) LIBRAMIENTO NO. 131-1, FACTURA PROVEEDOR WENDY'S MUEBLES, SRL.-</t>
  </si>
  <si>
    <t>PAGO A TRAVES DEL SIGEF (ISR 5% PROVEEDORES DEL ESTADO) LIBRAMIENTO NO. 130-1, FACTURA PROVEEDOR CONDOMINIO UNICENTRO PLAZA.-</t>
  </si>
  <si>
    <t>PAGO A TRAVES DEL SIGEF (ISR 5% PROVEEDORES DEL ESTADO) LIBRAMIENTO NO. 129-1, FACTURA PROVEEDOR EDITORA LISTIN DIARIO S.A.-</t>
  </si>
  <si>
    <t>PAGO A TRAVES DEL SIGEF (ISR 5% PROVEEDORES DEL ESTADO) LIBRAMIENTO NO. 128-1, FACTURA PROVEEDOR EMPRESA DIST. DE ELECT. DEL NORTE, S. A.-</t>
  </si>
  <si>
    <t>PAGO A TRAVES DEL SIGEF (ISR 5% PROVEEDORES DEL ESTADO) LIBRAMIENTO NO. 127-1, FACTURA PROVEEDOR JORDAD, SRL.-</t>
  </si>
  <si>
    <t>P/REG. LIB. # 198-1, POR CONCEPTO DE NOMINA COLABORADOR DEL MES, CORRESPONDINETE AL MES DE FEBRERO/2017, S/ANEXOS.</t>
  </si>
  <si>
    <t>P/REG. LIB. # 200-1, POR CONCEPTO DE NOMINA PRIMA POR ANTIGUEDAD, CORRESPONDINETE AL MES DE FEBRERO/2017, S/ANEXOS.</t>
  </si>
  <si>
    <t>PAGO A TRAVES DEL SIGEF (ISR 5% PROVEEDORES DEL ESTADO) LIBRAMIENTO NO. 149-1, FACTURA PROVEEDOR COMPU-OFFICE DOMINICANA, SRL.-</t>
  </si>
  <si>
    <t>PAGO A TRAVES DEL SIGEF (ISR 5% PROVEEDORES DEL ESTADO) LIBRAMIENTO NO. 147-1, FACTURA PROVEEDOR LOGOMARCA S.A.-</t>
  </si>
  <si>
    <t>PAGO A TRAVES DEL SIGEF (ISR 5% PROVEEDORES DEL ESTADO) LIBRAMIENTO NO. 168-1, FACTURA PROVEEDOR CONSORCIO ENERGETICO PUNTA CANA MACAO, S. A.</t>
  </si>
  <si>
    <t>PAGO A TRAVES DEL SIGEF (ISR 5% PROVEEDORES DEL ESTADO) LIBRAMIENTO NO. 220-1, FACTURA PROVEEDOR COMPANIA DOMINICANA DE TELEFONOS</t>
  </si>
  <si>
    <t>PAGO A TRAVES DEL SIGEF (ISR 5% PROVEEDORES DEL ESTADO) LIBRAMIENTO NO. 221-1, FACTURA PROVEEDOR MULTICOMPUTOS, SRL</t>
  </si>
  <si>
    <t>PAGO A TRAVES DEL SIGEF (ISR 5% PROVEEDORES DEL ESTADO) LIBRAMIENTO NO. 222-1, FACTURA PROVEEDOR MAGNA MOTORS, S. A.</t>
  </si>
  <si>
    <t>PAGO A TRAVES DEL SIGEF (ISR 5% PROVEEDORES DEL ESTADO) LIBRAMIENTO NO. 223-1, FACTURA PROVEEDOR GTG INDUSTRIAL, S. A.</t>
  </si>
  <si>
    <t>PAGO A TRAVES DEL SIGEF (ISR 5% PROVEEDORES DEL ESTADO) LIBRAMIENTO NO. 224-1, FACTURA PROVEEDOR JORDAD, SRL</t>
  </si>
  <si>
    <t>PAGO A TRAVES DEL SIGEF (ISR 5% PROVEEDORES DEL ESTADO) LIBRAMIENTO NO. 225-1, FACTURA PROVEEDOR CONDOMINIO UNICENTRO PLAZA</t>
  </si>
  <si>
    <t>PAGO A TRAVES DEL SIGEF (ISR 5% PROVEEDORES DEL ESTADO) LIBRAMIENTO NO. 226-1, FACTURA PROVEEDOR WENDY'S MUEBLES SRL</t>
  </si>
  <si>
    <t>PAGO A TRAVES DEL SIGEF (ISR 5% PROVEEDORES DEL ESTADO) LIBRAMIENTO NO. 236-1, FACTURA PROVEEDOR SEGUROS BANRESERVAS, S. A.</t>
  </si>
  <si>
    <t>PAGO A TRAVES DEL SIGEF (ISR 5% PROVEEDORES DEL ESTADO) LIBRAMIENTO NO. 237-1, FACTURA PROVEEDOR NAP DEL CARIBE INC</t>
  </si>
  <si>
    <t>PAGO A TRAVES DEL SIGEF (ISR 5% PROVEEDORES DEL ESTADO) LIBRAMIENTO NO. 238-1, FACTURA PROVEEDOR COLUMBUS NETWORKS DOMINICANA, S. A.</t>
  </si>
  <si>
    <t>PAGO A TRAVES DEL SIGEF (ISR / ITBIS PROVEEDORES DEL ESTADO) LIBRAMIENTO NO. 239-1, FACTURA PROVEEDOR MULTICOMPUTOS, SRL</t>
  </si>
  <si>
    <t>PAGO A TRAVES DEL SIGEF (ISR / ITBIS PROVEEDORES DEL ESTADO) LIBRAMIENTO NO. 240-1, FACTURA PROVEEDOR UNITRADE SRL</t>
  </si>
  <si>
    <t>PAGO A TRAVES DEL SIGEF (ISR / ITBIS PROVEEDORES DEL ESTADO) LIBRAMIENTO NO. 241-1, FACTURA PROVEEDOR ALARM CONTROLS SEGURIDAD C POR A</t>
  </si>
  <si>
    <t>PAGO A TRAVES DEL SIGEF (ISR / ITBIS PROVEEDORES DEL ESTADO) LIBRAMIENTO NO. 242-1, FACTURA PROVEEDOR EDUARDO MANRIQUE &amp; ASOCIADOS SRL</t>
  </si>
  <si>
    <t>PAGO A TRAVES DEL SIGEF (ISR / ITBIS PROVEEDORES DEL ESTADO) LIBRAMIENTO NO. 243-1, FACTURA PROVEEDOR EDUARDO MANRIQUE &amp; ASOCIADOS SRL</t>
  </si>
  <si>
    <t>PAGO A TRAVES DEL SIGEF (ISR / ITBIS PROVEEDORES DEL ESTADO) LIBRAMIENTO NO. 244-1, FACTURA PROVEEDOR ESMERALDA CACERES DE LOS SANTOS</t>
  </si>
  <si>
    <t>PAGO A TRAVES DEL SIGEF (ISR 5% PROVEEDORES DEL ESTADO) LIBRAMIENTO NO. 256-1, FACTURA PROVEEDOR COMERCIAL NACO CXA</t>
  </si>
  <si>
    <t>P/REG. LIB. #298-1, POR CONCEPTO DE NOMINA DE COLABORADORES FIJOS, CORRESP. AL MES DE MARZO/ 2017, S/ANEXOS. ASIENTO GENERADO DESDE NÓMINA</t>
  </si>
  <si>
    <t>P/REG. LIB. #300-1, POR CONCEPTO DE NOMINA PERSONAL CONTRATADO, CORRESPONDIENTE AL  MES DE MARZO 2017, S/ANEXOS.-</t>
  </si>
  <si>
    <t>P/REG. LIB. #302-1, POR CONCEPTO DE NOMINA DE SERVICIO DE PERSONAL MILITAR, CORRESPONDIENTE AL MES DE MARZO/2017, S/ANEXOS.-</t>
  </si>
  <si>
    <t>(Cecomsa) Pago factura no. 68041, por concepto de  RENOVACION POR 2 AÑOS SOPORTE CISCO SMARTNET .</t>
  </si>
  <si>
    <t>(ALARM CONTROLS) Pago factura no. 17395, por concepto de REPARACION ALARMA 2DO PISO TORRE TSS</t>
  </si>
  <si>
    <t>(SUNIX PETROLEUM SRL) PAGO FACTURA NO. 302292198 POR CONCEPTO COMPRA DE GASOLINA Y GASOIL PARA USO DE LA TSS SANTO DOMINGO</t>
  </si>
  <si>
    <t>(Elias Perez Combustibles, SRL) Pago factura no. 46881, por concepto de COMPRA DE GASOLINA PARA USO DE LA TSS SANTIAGO</t>
  </si>
  <si>
    <t>(ANICAL, SRL) Pago factura no. 6600, por concepto de COMPRA DE GASOLINA PARA USO DE LA TSS BAVARO</t>
  </si>
  <si>
    <t>(Logomar-ca) pago factura no. 30346 por concepto de compra de PLACAS DE RECONOMINIENTO, TAMA¥O PEQ. PARA COLABORADORES QUE CUMPLAN 15 A¥OS EN LA TSS</t>
  </si>
  <si>
    <t>(Instituto Dominicano Para La Calidad) Pago factura #17867, por concepto del 100% del convenio para la Auditoria de Certificación del Sistema de Gestión de la Calidad conforme a la norma</t>
  </si>
  <si>
    <t>(Compu-Office Dominicana, C. por A. ) PAGO FACTURA NO. 3484, POR COCNEPTO DE COMPRA LICENCIAS VS TEAM FOUNDATION SERVER,  VS TEAM FOUNDATION SERVER CAL</t>
  </si>
  <si>
    <t>(Compania Dominicana de Telefonos) Pago facturas #302220, #302222,  #1830876, #1830877, #302221 por concepto de servicios telefónicos , corresp. al mes de febrero 2017, facturado desde</t>
  </si>
  <si>
    <t>(Multicomputos) PAGO FACTURA NO. 12341, POR CONCEPTO DE COMPRA DISCO DURO AKH 600-AMS2100, S/ORDEN SIGEF NO. OR-2017-9</t>
  </si>
  <si>
    <t>(MAGNA MOTORS, S.A.) Pago factura no. 90481195, por concepto de compra Bateria para vehiculo de motor Hyundai Veracruz y Mantenimiento de vehiculo Hyundai Veracruz</t>
  </si>
  <si>
    <t>(GTG Industrial, SRL) PAGO FACTURA NO. 1879, POR CONCEPTO DE COMPRA DE ALIMENTOS Y BEBIDAS USO HUMANO,  S/ ORDEN SIGEF NO. OR-2017-11</t>
  </si>
  <si>
    <t>(INMOBILIARIA JORDAD, S.A.) P/reg. factura #S-105416, por concepto de cuota de mantenimiento de los locales A2-9 y A2-11 de la Plaza Jorge (Oficina Regional Santiago), correspondiente al mes de febrero 2017.-</t>
  </si>
  <si>
    <t>(Unicentro plaza) Pago factura #21414, por concepto de cuota de mantenimiento Oficina TSS Unicentro Plaza local No. 44, correspondiente al mes de febrero 2017.-</t>
  </si>
  <si>
    <t>(Wendy'S Muebles, SRL) Pago factura #2501292, por concepto de cuota de mantenimiento de los locales comerciales No. 1-D y 2-D del Condominio Clavel (Plaza Naco), correspondiente al mes de febrero 2017.-</t>
  </si>
  <si>
    <t xml:space="preserve">(Seguros Banreservas) PAGO FACTURAS NOS. 1479925 Y 1480015 POR CONCEPTO DE  SERVICIOS ULTIMOS GASTOS Y SEGURO DE VIDA, MUERTE ACCIDENTAL O DESMEMBRAMIENTO Y PAGO ANTICIPADO DE CAPITAL POR INVALIDEZ TOTAL </t>
  </si>
  <si>
    <t>(Multicomputos) PAGO FACTURA NO. 12337 POR CONCEPTO DE RENOVACION SOPORTE ANUAL DE SERVICIOS DE TECNOLOGIA .</t>
  </si>
  <si>
    <t>(Unitrade, S.A) Pago factura #15933, por concepto de servicio de mantenimiento de UPS, correspondiente al mes de febrero 2017.-</t>
  </si>
  <si>
    <t>(Eduardo Manrique &amp; Asociados) PAGO FACT. NO. 1528 POR CONCEPTO DE RENOVACION DE CONTRATO DE MANTENIMIENTO DE INSTALACIONES ELECTRICAS Y DATA DE LA TSS POR 24 MESES</t>
  </si>
  <si>
    <t>(Comercial Naco, C. Por A.) Pago factura #265250, por concepto de alquiler de parqueo para 69 vehículos en el 4to. piso y 7 vehículos en el 6to. piso, correspondiente al periodo del 01 al 31 de marzo 2017.-</t>
  </si>
  <si>
    <t>(INMOBILIARIA JORDAD, S.A.) Pago factura #S-105386, por concepto de alquiler de los locales A2-9 y A2-11 de la Plaza Jorge (Oficina Regional Santiago), correspondiente al mes de febrero 2017.</t>
  </si>
  <si>
    <t>(EDENORTE) Pago facturas #958250, #928251 y #958258 por concepto de servicio energía eléctrica Oficina Regional Santiago local comercial #A2-11, corresp. al periodo 03/01/2017 al 03/02/17.</t>
  </si>
  <si>
    <t>(Listin Diario) Pago factura #1816798, por concepto de renovación suscripción annual periódico Listín Diario (Período 06/02/2017 hasta 05/02/2018).-</t>
  </si>
  <si>
    <t>(Unicentro plaza) Pago factura #21350, por concepto de servicio energía eléctrica local comercial No. 44 de Unicentro Plaza, corresp. al periodo del 02 de enero 2017 al 01 de febrero 2017.-</t>
  </si>
  <si>
    <t>(Wendy'S Muebles, SRL)  Pago factura #2501291, por concepto de alquiler de los locales comerciales No. 1-D y 2-D del Condominio Clavel  (Plaza Naco), correspondiente al mes de febrero 2017.-</t>
  </si>
  <si>
    <t>(Consorcio Energetico Punta Cana Macao)  Pago factura #01454333, por concepto de servicios energía eléctrica Oficina Regional Bávaro, correspondiente periodo del 07 de enero al 08 de febrero 2017.-</t>
  </si>
  <si>
    <t xml:space="preserve">(NAP DEL CARIBE INC) Pago factura #500000407, por concepto de servicios de internet (Almacenamiento estándar y DNS site selector) adicionados al contrato suscrito con el Nap del Caribe, corresp. al mes de febrero 2017. (Nota: US$2,360.00 a la tasa de RD$46.9782).-
</t>
  </si>
  <si>
    <t xml:space="preserve">(COLUMBUS NETWORKS DOMINICANA, ) Pago fact.#1049, por concepto de (1) servicios de Internet  (IP 10 Mbps instalado en la DGII), (1) servicio de internet (IP 20 Mbps Redundante instalado en el Nap del Caribe) y (1) servicio IP Address Block, correspondiente al mes de febrero 2017.-
</t>
  </si>
  <si>
    <t>(ALARM CONTROLS) Pago facts. #00477813, por concepto de servicio de vigilancia y monitoreo del sistema de alarmas, para las instalaciones de la TSS, correspondiente al mes de febrero 2017.-</t>
  </si>
  <si>
    <t>(Eduardo Manrique &amp; Asociados) PAGO FACT. NO. 1527 POR RENOVACION CONTRATO DE MANTENIMIENTO DE AIRES ACONDICIONADOS DE LA TSS POR 12 MESES</t>
  </si>
  <si>
    <t xml:space="preserve">(Esmeralda Caceres De Los Santos) Pago fact. No. 118, por concepto de SERVICIO DE FUMIGACION MENSUAL POR 12 MESES PARA OFICINAS  TSS PLAZA NACO  Y UNICENTRO PLAZA.
</t>
  </si>
  <si>
    <t>23/3/17</t>
  </si>
  <si>
    <t>24/3/17</t>
  </si>
  <si>
    <t>LIB. #273-1</t>
  </si>
  <si>
    <t>LIB. #274-1</t>
  </si>
  <si>
    <t>LIB. #275-1</t>
  </si>
  <si>
    <t>LIB. #277-1</t>
  </si>
  <si>
    <t>9651</t>
  </si>
  <si>
    <t>LIB. #278-1</t>
  </si>
  <si>
    <t>LIB. #279-1</t>
  </si>
  <si>
    <t>LIB. #280-1</t>
  </si>
  <si>
    <t>LIB. #281-1</t>
  </si>
  <si>
    <t>LIB. #282-1</t>
  </si>
  <si>
    <t>LIB. #283-1</t>
  </si>
  <si>
    <t>LIB. #284-1</t>
  </si>
  <si>
    <t>LIB. #291-1</t>
  </si>
  <si>
    <t>LIB. #292-1</t>
  </si>
  <si>
    <t>LIB. #294-1</t>
  </si>
  <si>
    <t>PAGO A TRAVES DEL SIGEF (ISR 5% PROVEEDORES DEL ESTADO) LIBRAMIENTO NO.273-1, FACTURA PROVEEDOR EMPRESA DIST. DE ELECT. DEL SUR, S. A.-</t>
  </si>
  <si>
    <t>PAGO A TRAVES DEL SIGEF (ISR 5% PROVEEDORES DEL ESTADO) LIBRAMIENTO NO.274-1, FACTURA PROVEEDOR PADRON OFFICE SUPPLY, SRL.-</t>
  </si>
  <si>
    <t>PAGO A TRAVES DEL SIGEF (ISR 5% PROVEEDORES DEL ESTADO) LIBRAMIENTO NO.275-1, FACTURA PROVEEDOR PROLIMDES COMERCIAL, SRL.-</t>
  </si>
  <si>
    <t>PAGO A TRAVES DEL SIGEF (ISR 5% PROVEEDORES DEL ESTADO) LIBRAMIENTO NO.277-1, FACTURA PROVEEDOR NAP DEL CARIBE INC.-</t>
  </si>
  <si>
    <t>PAGO A TRAVES DEL SIGEF (ISR 5% PROVEEDORES DEL ESTADO) LIBRAMIENTO NO. 294-1, FACTURA PROVEEDOR ANICAL, SRL.-</t>
  </si>
  <si>
    <t>PAGO A TRAVES DEL SIGEF (ISR 5% PROVEEDORES DEL ESTADO) LIBRAMIENTO NO. 292-1, FACTURA PROVEEDOR BATISSA, SRL.-</t>
  </si>
  <si>
    <t>PAGO A TRAVES DEL SIGEF (ISR 5% PROVEEDORES DEL ESTADO) LIBRAMIENTO NO. 291-1, FACTURA PROVEEDOR EMPRESA DIST. DE ELECT. DEL NORTE, S. A.-</t>
  </si>
  <si>
    <t>PAGO A TRAVES DEL SIGEF (ISR 5% Y 30% DEL ITBIS PROVEEDORES DEL ESTADO) LIBRAMIENTO NO. 284-1, FACTURA PROVEEDOR CONSULTORES DE DATOS DEL CARIBE, SRL.-</t>
  </si>
  <si>
    <t>PAGO A TRAVES DEL SIGEF (ISR 5% PROVEEDORES DEL ESTADO) LIBRAMIENTO NO. 283-1, FACTURA PROVEEDOR HERAN, SRL.-</t>
  </si>
  <si>
    <t>PAGO A TRAVES DEL SIGEF (ISR 10% Y 18% ITBIS PROVEEDORES DEL ESTADO) LIBRAMIENTO NO. 282-1, FACTURA PROVEEDOR NATIVIDAD REYNOSO CASTILLO.-</t>
  </si>
  <si>
    <t>PAGO A TRAVES DEL SIGEF (ISR 5% Y 30% DEL ITBIS PROVEEDORES DEL ESTADO) LIBRAMIENTO NO. 281-1, FACTURA PROVEEDOR DISTOSA, SRL.-</t>
  </si>
  <si>
    <t>PAGO A TRAVES DEL SIGEF (ISR 5% PROVEEDORES DEL ESTADO) LIBRAMIENTO NO. 280-1, FACTURA PROVEEDOR ELIAS PEREZ COMBUSTIBLES, SRL.-</t>
  </si>
  <si>
    <t>PAGO A TRAVES DEL SIGEF (ISR 5% PROVEEDORES DEL ESTADO) LIBRAMIENTO NO. 279-1, FACTURA PROVEEDOR SUNIX PETROLEUM SRL.-</t>
  </si>
  <si>
    <t>PAGO A TRAVES DEL SIGEF (ISR 5% Y 30% DEL ITBIS PROVEEDORES DEL ESTADO) LIBRAMIENTO NO. 278-1, FACTURA PROVEEDOR TECHNOLOGY SUPPORT GROUP, SRL.-</t>
  </si>
  <si>
    <t>(PADRON OFFICE SUPPLY, SRL) PAGO FACTURA NO. 59744, POR CONCEPTO DE COMPRA MATERIALES DE LIMPIEZA USO TSS, S/ ORDEN SIGEF NO. OR-2017-18</t>
  </si>
  <si>
    <t>(PROLIMDE COMERCIAL, SRL) PAGO FACTURA NO. 5693, POR CONCEPTO DE COMPRA MATERIALES DE LIMPIEZA , COCINA Y COMEDOR, USO TSS, ORDEN SIGEF NO. OR-2017-20</t>
  </si>
  <si>
    <t>P/REG. DEPOSITO POR CONCEPTO DE ASIGNACIÓN PRESUPUESTARIA CORRESP. MES DE MARZO/ 2017, S/ANEXOS.-</t>
  </si>
  <si>
    <t>(SUNIX PETROLEUM SRL) PAGO FACT. NO. 302308292 POR CONCEPTO DE COMPRA DE GASOLINA Y  GASOIL PARA USO DE LA TSS SANTO DOMINGO, S/ORDEN SIGEF NO. OR-2017-22</t>
  </si>
  <si>
    <t>(Distosa, SRL) PAGO FACTURA NO. 36662, POR CONCEPTO DE SERVICIO DE CHEQUEO Y REPARACION DE IMPRESORA MULTIFUNCIONAL DEL AREA FINANCIERA DE LA TSS, S/ORDEN SIGEF NO. OR-2017-8</t>
  </si>
  <si>
    <t>(ANICAL, SRL) pago factura no. 6663, por concepto de COMPRA DE GASOLINA PARA USO DE LA TSS BAVARO, s/ORDEN SIGEF NO. OR-2017-24</t>
  </si>
  <si>
    <t>(Batissa) PAGO FACTURA NO. 361, POR CONCEPTO DE COMPRA BOTAS DE PIEL PARA MENSAJEROS Y ZAPATOS EN PIEL PARA CHOFER DE LA TSS, S/ORDEN SIGEF NO. OR-2017-21</t>
  </si>
  <si>
    <t>(EDENORTE) PAGOFACTURAS #770151, #863403 y #863404, POR CONCEPTO DE SERVICIO DE ENERGÍA ELÉCTRICA DE LA OFICINA REGIONAL DE PUERTO PLATA, CORRESPONDIENTE AL PERIODO DEL 01/02/2017 HASTA 04/03/2017</t>
  </si>
  <si>
    <t>(Consultores de Datos del Caribe) Pago facturas  #815430 y #819288, por concepto de servicios de consulta de datos, correspondiente al periodo del 10/12/2016 hasta el 09/01/2017.- y 10/01/2017 hasta el 09/02/2017.-</t>
  </si>
  <si>
    <t>(Heran, S. A.) Pago factura #703, por concepto de alquiler del local comercial No. 44 de  Unicentro Plaza, correspondiente al mes de marzo 2017.-</t>
  </si>
  <si>
    <t xml:space="preserve">(Natividad Reynoso Castillo) Pago factura #2690904, por concepto de alquiler local comercial No. 2 de la Plaza Reynoso (Oficina Regional Bávaro), correspondiente al mes de marzo 2017.-
</t>
  </si>
  <si>
    <t xml:space="preserve">(TECHNOLOGY SUPPORT GROUP, SRL) Pago factura #221, por concepto de servicios de consultoría de mantenimiento, desarrollo y nuevas implementaciones de base de datos Oracle y equipos EMC, correspondiente al periodo del 16/01/2017 al 16/02/17.- </t>
  </si>
  <si>
    <t>(Edesur) Pago facturas #695409 y #695453, por concepto de servicio energía eléctrica del local comercial No. 2-D del condominio Clavel (Plaza Naco), correspondientes al periodo 02/01/2017 al 01/02/2017.-</t>
  </si>
  <si>
    <t>(NAP DEL CARIBE INC) Pago factura #500000417, por concepto de renovación del (CROSS CONNECT NAPC-GO-01-09-005), cableado de una línea análoga desde el Meet Point Room hasta la de la  TSS, para uso de la conexión  de la línea Análoga  entre  Codetel y la TSS, correspondiente al periodo del 01/03/2017 al 28/02/2018  Según Anexos.</t>
  </si>
  <si>
    <t>P/REG. TRANSFERENCIA NO. 00033, CORRESPONDIENTE A  DEPOSITO POR CONCEPTO DE   FONDOS ANTICIPOS FINANCIEROS RES. 061-2017</t>
  </si>
  <si>
    <t>(Elias Perez Combustibles, SRL) PAGO FACTURA NO. 47141 COMPRA DE GASOLINA PARA USO DE LA TSS SANTIAGO, S/ORDEN SIGEF NO. OR-2017-23</t>
  </si>
  <si>
    <t>28/3/17</t>
  </si>
  <si>
    <t>29/3/17</t>
  </si>
  <si>
    <t>31/3/17</t>
  </si>
  <si>
    <t>TRANSF.#00036</t>
  </si>
  <si>
    <t>LIB. #293-1</t>
  </si>
  <si>
    <t>LIB. #295-1</t>
  </si>
  <si>
    <t>LIB. #366-1</t>
  </si>
  <si>
    <t>LIB. #368-1</t>
  </si>
  <si>
    <t>LIB. #381-1</t>
  </si>
  <si>
    <t>LIB. #397-1</t>
  </si>
  <si>
    <t>LIB. #399-1</t>
  </si>
  <si>
    <t>LIB. #401-1</t>
  </si>
  <si>
    <t>310317</t>
  </si>
  <si>
    <t>PAGO A TRAVES DEL SIGEF (ISR 5% Y 30% DEL ITBIS PROVEEDORES DEL ESTADO) LIBRAMIENTO NO. 295-1, FACTURA PROVEEDOR GL PROMOCIONES, SRL.-</t>
  </si>
  <si>
    <t>PAGO A TRAVES DEL SIGEF (ISR 5% PROVEEDORES DEL ESTADO) LIBRAMIENTO NO. 293-1, FACTURA PROVEEDOR PROLIMPISO, SRL.-</t>
  </si>
  <si>
    <t>P/REG. LIB. #366-1, POR CONCEPTO DE NOMINA POR CONCEPTO DE COMPENSACION ALIMENTICIA, CORRESPONDIENTE AL MES DE MARZO/ 2017, S/ANEXOS.-</t>
  </si>
  <si>
    <t>P/REG. LIB. #368-1 NOMINA POR CONCEPTO DE COMPENSACION TRANSPORTE, CORRESPONDIENTE AL MES DE MARZO/ 2017, S/ANEXOS.-</t>
  </si>
  <si>
    <t>P/REG. LIB. #381-1 POR CONCEPTO DE NOMINA EMPLEADOS PROBATORIO, CORRESPONDIENTE AL MES DE MARZO/2017, S/ANEXOS.</t>
  </si>
  <si>
    <t>P/REG. LIB. #397-1 NOMINA POR CONCEPTO DE COMPENSACION POR RESULTADOS, CORRESPONDIENTE AL MES DE MARZO/ 2017, S/ANEXOS.-</t>
  </si>
  <si>
    <t>P/REG. LIB. #399-1 NOMINA POR CONCEPTO DE COMPENSACION PRIMA POR ANTIGUEDAD, CORRESPONDIENTE AL MES DE MARZO/ 2017, S/ANEXOS.-</t>
  </si>
  <si>
    <t>P/REG. LIB. #401-1 NOMINA POR CONCEPTO DE COLABORADOR DEL MES CORRESPONDIENTE AL MES DE MARZO/ 2017, S/ANEXOS.-</t>
  </si>
  <si>
    <t>P/REG. TRANSFERENCIA  NO. 00036 CORRESPONDIENTE A  FONDOS ANTICIPOS FINANCIEROS RES. 061-2017</t>
  </si>
  <si>
    <t>(Prolimpiso) PAGO FACTURA NO. 82395, POR CONCEPTO DE COMPRA MATERIALES DE LIMPIEZA Y PAPEL, S/ORDEN SIGEF NO. OR-2017-19</t>
  </si>
  <si>
    <t>(GL Promociones, SRL) Pago factura no. 18100, por concepto de compra T-Shirts Personalizados y paraguas, alusivos a 15 aniversario de la TSS, s/ORDEN SIGEF NO. OR-2017-2.-</t>
  </si>
  <si>
    <t>P/REG, DEPOSITO POR CONCEPTO DE SUBSIDIO POR MATERNIDAD Y ENFERMEDAD COMUN RECIBIDOS EN EL MES DE MARZO/ 2017, S/ANEXOS.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</si>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</sst>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wrapText="1"/>
    </xf>
    <xf numFmtId="4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13" fillId="0" borderId="0" xfId="0" applyFont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zoomScale="62" zoomScaleNormal="62" workbookViewId="0">
      <selection activeCell="D10" sqref="D10:J10"/>
    </sheetView>
  </sheetViews>
  <sheetFormatPr defaultRowHeight="50.1" customHeight="1" x14ac:dyDescent="0.25"/>
  <cols>
    <col min="1" max="3" width="9.140625" style="7"/>
    <col min="4" max="4" width="9.140625" style="7" customWidth="1"/>
    <col min="5" max="5" width="22.140625" style="49" customWidth="1"/>
    <col min="6" max="6" width="15.85546875" style="50" customWidth="1"/>
    <col min="7" max="7" width="193.28515625" style="51" customWidth="1"/>
    <col min="8" max="8" width="20" style="51" customWidth="1"/>
    <col min="9" max="9" width="22.85546875" style="7" customWidth="1"/>
    <col min="10" max="10" width="21.7109375" style="7" customWidth="1"/>
    <col min="11" max="11" width="9.140625" style="7"/>
    <col min="12" max="12" width="19.42578125" style="7" bestFit="1" customWidth="1"/>
    <col min="13" max="13" width="14.140625" style="7" customWidth="1"/>
    <col min="14" max="16384" width="9.140625" style="7"/>
  </cols>
  <sheetData>
    <row r="1" spans="1:13" ht="50.1" customHeight="1" x14ac:dyDescent="0.25">
      <c r="E1" s="76"/>
      <c r="F1" s="76"/>
      <c r="G1" s="77"/>
      <c r="H1" s="77"/>
    </row>
    <row r="2" spans="1:13" ht="50.1" customHeight="1" x14ac:dyDescent="0.25">
      <c r="E2" s="76"/>
      <c r="F2" s="76"/>
      <c r="G2" s="77"/>
      <c r="H2" s="77"/>
    </row>
    <row r="3" spans="1:13" ht="50.1" customHeight="1" x14ac:dyDescent="0.25">
      <c r="E3" s="76"/>
      <c r="F3" s="76"/>
      <c r="G3" s="77"/>
      <c r="H3" s="77"/>
    </row>
    <row r="4" spans="1:13" ht="50.1" customHeight="1" x14ac:dyDescent="0.25">
      <c r="E4" s="76"/>
      <c r="F4" s="76"/>
      <c r="G4" s="77"/>
      <c r="H4" s="77"/>
    </row>
    <row r="5" spans="1:13" s="1" customFormat="1" ht="20.100000000000001" customHeight="1" x14ac:dyDescent="0.2">
      <c r="D5" s="2"/>
      <c r="E5" s="3"/>
      <c r="F5" s="3"/>
      <c r="G5" s="4"/>
      <c r="H5" s="4"/>
      <c r="I5" s="2"/>
      <c r="J5" s="2"/>
    </row>
    <row r="6" spans="1:13" s="1" customFormat="1" ht="20.100000000000001" customHeight="1" x14ac:dyDescent="0.2">
      <c r="D6" s="2"/>
      <c r="E6" s="3"/>
      <c r="F6" s="3"/>
      <c r="G6" s="4"/>
      <c r="H6" s="4"/>
      <c r="I6" s="2"/>
      <c r="J6" s="2"/>
    </row>
    <row r="7" spans="1:13" s="1" customFormat="1" ht="20.100000000000001" customHeight="1" x14ac:dyDescent="0.2">
      <c r="D7" s="2"/>
      <c r="E7" s="3"/>
      <c r="F7" s="5"/>
      <c r="G7" s="6"/>
      <c r="H7" s="4" t="s">
        <v>9</v>
      </c>
      <c r="I7" s="2"/>
      <c r="J7" s="2"/>
    </row>
    <row r="8" spans="1:13" s="1" customFormat="1" ht="20.100000000000001" customHeight="1" x14ac:dyDescent="0.2">
      <c r="D8" s="66"/>
      <c r="E8" s="66"/>
      <c r="F8" s="66"/>
      <c r="G8" s="66"/>
      <c r="H8" s="66"/>
      <c r="I8" s="66"/>
      <c r="J8" s="66"/>
      <c r="K8" s="2"/>
      <c r="L8" s="2"/>
      <c r="M8" s="2"/>
    </row>
    <row r="9" spans="1:13" s="1" customFormat="1" ht="20.100000000000001" customHeight="1" x14ac:dyDescent="0.2">
      <c r="C9" s="7"/>
      <c r="D9" s="66"/>
      <c r="E9" s="66"/>
      <c r="F9" s="66"/>
      <c r="G9" s="66"/>
      <c r="H9" s="66"/>
      <c r="I9" s="66"/>
      <c r="J9" s="66"/>
      <c r="K9" s="2"/>
      <c r="L9" s="2"/>
      <c r="M9" s="2"/>
    </row>
    <row r="10" spans="1:13" s="1" customFormat="1" ht="20.100000000000001" customHeight="1" x14ac:dyDescent="0.2">
      <c r="D10" s="78" t="s">
        <v>193</v>
      </c>
      <c r="E10" s="78"/>
      <c r="F10" s="78"/>
      <c r="G10" s="78"/>
      <c r="H10" s="78"/>
      <c r="I10" s="78"/>
      <c r="J10" s="78"/>
      <c r="K10" s="2"/>
      <c r="L10" s="2"/>
      <c r="M10" s="2"/>
    </row>
    <row r="11" spans="1:13" s="1" customFormat="1" ht="20.100000000000001" customHeight="1" x14ac:dyDescent="0.2">
      <c r="D11" s="69" t="s">
        <v>12</v>
      </c>
      <c r="E11" s="69"/>
      <c r="F11" s="69"/>
      <c r="G11" s="69"/>
      <c r="H11" s="69"/>
      <c r="I11" s="69"/>
      <c r="J11" s="69"/>
      <c r="K11" s="2"/>
      <c r="L11" s="2"/>
      <c r="M11" s="2"/>
    </row>
    <row r="12" spans="1:13" s="1" customFormat="1" ht="20.100000000000001" customHeight="1" x14ac:dyDescent="0.25">
      <c r="D12" s="9"/>
      <c r="E12" s="8"/>
      <c r="F12" s="8"/>
      <c r="G12" s="68" t="s">
        <v>13</v>
      </c>
      <c r="H12" s="68"/>
      <c r="I12" s="68"/>
      <c r="J12" s="68"/>
      <c r="K12" s="68"/>
      <c r="L12" s="68"/>
      <c r="M12" s="68"/>
    </row>
    <row r="13" spans="1:13" s="1" customFormat="1" ht="20.100000000000001" customHeight="1" x14ac:dyDescent="0.2">
      <c r="D13" s="67" t="s">
        <v>3</v>
      </c>
      <c r="E13" s="67"/>
      <c r="F13" s="67"/>
      <c r="G13" s="67"/>
      <c r="H13" s="67"/>
      <c r="I13" s="67"/>
      <c r="J13" s="67"/>
    </row>
    <row r="14" spans="1:13" s="1" customFormat="1" ht="20.100000000000001" customHeight="1" x14ac:dyDescent="0.2">
      <c r="A14" s="67" t="s">
        <v>11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3" s="1" customFormat="1" ht="20.100000000000001" customHeight="1" x14ac:dyDescent="0.2">
      <c r="D15" s="67" t="s">
        <v>9</v>
      </c>
      <c r="E15" s="67"/>
      <c r="F15" s="67"/>
      <c r="G15" s="67"/>
      <c r="H15" s="67"/>
      <c r="I15" s="67"/>
      <c r="J15" s="67"/>
    </row>
    <row r="16" spans="1:13" s="2" customFormat="1" ht="20.100000000000001" customHeight="1" thickBot="1" x14ac:dyDescent="0.25">
      <c r="E16" s="3"/>
      <c r="F16" s="3"/>
      <c r="G16" s="4"/>
      <c r="H16" s="4"/>
    </row>
    <row r="17" spans="1:13" s="10" customFormat="1" ht="50.1" customHeight="1" x14ac:dyDescent="0.2">
      <c r="A17" s="1"/>
      <c r="B17" s="1"/>
      <c r="C17" s="1"/>
      <c r="D17" s="70"/>
      <c r="E17" s="73" t="s">
        <v>10</v>
      </c>
      <c r="F17" s="73"/>
      <c r="G17" s="73"/>
      <c r="H17" s="73"/>
      <c r="I17" s="73"/>
      <c r="J17" s="74"/>
      <c r="K17" s="1"/>
      <c r="L17" s="1"/>
      <c r="M17" s="1"/>
    </row>
    <row r="18" spans="1:13" s="10" customFormat="1" ht="50.1" customHeight="1" x14ac:dyDescent="0.2">
      <c r="A18" s="1"/>
      <c r="B18" s="1"/>
      <c r="C18" s="1"/>
      <c r="D18" s="71"/>
      <c r="E18" s="75"/>
      <c r="F18" s="75"/>
      <c r="G18" s="11"/>
      <c r="H18" s="75" t="s">
        <v>7</v>
      </c>
      <c r="I18" s="75"/>
      <c r="J18" s="12">
        <v>35104580.859999999</v>
      </c>
      <c r="K18" s="1"/>
      <c r="L18" s="1"/>
      <c r="M18" s="1"/>
    </row>
    <row r="19" spans="1:13" s="10" customFormat="1" ht="50.1" customHeight="1" thickBot="1" x14ac:dyDescent="0.25">
      <c r="A19" s="1"/>
      <c r="B19" s="1"/>
      <c r="C19" s="1"/>
      <c r="D19" s="72"/>
      <c r="E19" s="13" t="s">
        <v>4</v>
      </c>
      <c r="F19" s="14" t="s">
        <v>5</v>
      </c>
      <c r="G19" s="15" t="s">
        <v>6</v>
      </c>
      <c r="H19" s="15" t="s">
        <v>0</v>
      </c>
      <c r="I19" s="16" t="s">
        <v>1</v>
      </c>
      <c r="J19" s="17" t="s">
        <v>2</v>
      </c>
      <c r="K19" s="1"/>
      <c r="L19" s="1"/>
      <c r="M19" s="1"/>
    </row>
    <row r="20" spans="1:13" s="18" customFormat="1" ht="45.75" customHeight="1" x14ac:dyDescent="0.25">
      <c r="D20" s="19"/>
      <c r="E20" s="60">
        <v>42769</v>
      </c>
      <c r="F20" s="57" t="s">
        <v>17</v>
      </c>
      <c r="G20" s="62" t="s">
        <v>110</v>
      </c>
      <c r="H20" s="59"/>
      <c r="I20" s="59">
        <v>49029.85</v>
      </c>
      <c r="J20" s="24">
        <f>+J18+H20-I20</f>
        <v>35055551.009999998</v>
      </c>
      <c r="L20" s="25"/>
      <c r="M20" s="26"/>
    </row>
    <row r="21" spans="1:13" s="18" customFormat="1" ht="45" customHeight="1" x14ac:dyDescent="0.25">
      <c r="D21" s="27"/>
      <c r="E21" s="60">
        <v>42769</v>
      </c>
      <c r="F21" s="57" t="s">
        <v>18</v>
      </c>
      <c r="G21" s="62" t="s">
        <v>111</v>
      </c>
      <c r="H21" s="59"/>
      <c r="I21" s="59">
        <v>43868.79</v>
      </c>
      <c r="J21" s="28">
        <f>+J20+H21-I21</f>
        <v>35011682.219999999</v>
      </c>
      <c r="L21" s="25"/>
      <c r="M21" s="26"/>
    </row>
    <row r="22" spans="1:13" s="18" customFormat="1" ht="41.25" customHeight="1" x14ac:dyDescent="0.25">
      <c r="D22" s="27"/>
      <c r="E22" s="60">
        <v>42769</v>
      </c>
      <c r="F22" s="57" t="s">
        <v>19</v>
      </c>
      <c r="G22" s="58" t="s">
        <v>112</v>
      </c>
      <c r="H22" s="59"/>
      <c r="I22" s="59">
        <v>3277.5</v>
      </c>
      <c r="J22" s="28">
        <f t="shared" ref="J22:J107" si="0">+J21+H22-I22</f>
        <v>35008404.719999999</v>
      </c>
      <c r="L22" s="25"/>
      <c r="M22" s="26"/>
    </row>
    <row r="23" spans="1:13" s="1" customFormat="1" ht="43.5" customHeight="1" x14ac:dyDescent="0.25">
      <c r="D23" s="27"/>
      <c r="E23" s="60">
        <v>42769</v>
      </c>
      <c r="F23" s="57" t="s">
        <v>20</v>
      </c>
      <c r="G23" s="62" t="s">
        <v>113</v>
      </c>
      <c r="H23" s="59"/>
      <c r="I23" s="59">
        <v>1710</v>
      </c>
      <c r="J23" s="28">
        <f t="shared" si="0"/>
        <v>35006694.719999999</v>
      </c>
      <c r="L23" s="25"/>
      <c r="M23" s="26"/>
    </row>
    <row r="24" spans="1:13" s="1" customFormat="1" ht="42" customHeight="1" x14ac:dyDescent="0.25">
      <c r="D24" s="27"/>
      <c r="E24" s="60">
        <v>42769</v>
      </c>
      <c r="F24" s="57" t="s">
        <v>21</v>
      </c>
      <c r="G24" s="62" t="s">
        <v>114</v>
      </c>
      <c r="H24" s="59"/>
      <c r="I24" s="59">
        <v>768074.79</v>
      </c>
      <c r="J24" s="28">
        <f t="shared" si="0"/>
        <v>34238619.93</v>
      </c>
      <c r="L24" s="25"/>
      <c r="M24" s="26"/>
    </row>
    <row r="25" spans="1:13" s="1" customFormat="1" ht="48.75" customHeight="1" x14ac:dyDescent="0.25">
      <c r="D25" s="27"/>
      <c r="E25" s="60">
        <v>42769</v>
      </c>
      <c r="F25" s="57" t="s">
        <v>22</v>
      </c>
      <c r="G25" s="58" t="s">
        <v>90</v>
      </c>
      <c r="H25" s="59"/>
      <c r="I25" s="59">
        <v>894720.6</v>
      </c>
      <c r="J25" s="28">
        <f t="shared" si="0"/>
        <v>33343899.329999998</v>
      </c>
      <c r="L25" s="25"/>
      <c r="M25" s="26"/>
    </row>
    <row r="26" spans="1:13" s="1" customFormat="1" ht="53.25" customHeight="1" x14ac:dyDescent="0.25">
      <c r="D26" s="27"/>
      <c r="E26" s="60">
        <v>42769</v>
      </c>
      <c r="F26" s="57" t="s">
        <v>23</v>
      </c>
      <c r="G26" s="58" t="s">
        <v>91</v>
      </c>
      <c r="H26" s="59"/>
      <c r="I26" s="59">
        <v>3744.17</v>
      </c>
      <c r="J26" s="28">
        <f t="shared" si="0"/>
        <v>33340155.159999996</v>
      </c>
      <c r="L26" s="25"/>
      <c r="M26" s="26"/>
    </row>
    <row r="27" spans="1:13" s="1" customFormat="1" ht="57.75" customHeight="1" x14ac:dyDescent="0.25">
      <c r="D27" s="27"/>
      <c r="E27" s="60">
        <v>42769</v>
      </c>
      <c r="F27" s="57" t="s">
        <v>24</v>
      </c>
      <c r="G27" s="58" t="s">
        <v>92</v>
      </c>
      <c r="H27" s="59"/>
      <c r="I27" s="59">
        <v>57887.18</v>
      </c>
      <c r="J27" s="28">
        <f t="shared" si="0"/>
        <v>33282267.979999997</v>
      </c>
      <c r="L27" s="25"/>
      <c r="M27" s="26"/>
    </row>
    <row r="28" spans="1:13" s="1" customFormat="1" ht="36.75" customHeight="1" x14ac:dyDescent="0.25">
      <c r="D28" s="27"/>
      <c r="E28" s="60">
        <v>42769</v>
      </c>
      <c r="F28" s="57" t="s">
        <v>25</v>
      </c>
      <c r="G28" s="58" t="s">
        <v>93</v>
      </c>
      <c r="H28" s="59"/>
      <c r="I28" s="59">
        <v>3182.8</v>
      </c>
      <c r="J28" s="28">
        <f t="shared" si="0"/>
        <v>33279085.179999996</v>
      </c>
      <c r="L28" s="25"/>
      <c r="M28" s="26"/>
    </row>
    <row r="29" spans="1:13" s="1" customFormat="1" ht="45" customHeight="1" x14ac:dyDescent="0.25">
      <c r="D29" s="27"/>
      <c r="E29" s="60">
        <v>42769</v>
      </c>
      <c r="F29" s="57" t="s">
        <v>26</v>
      </c>
      <c r="G29" s="58" t="s">
        <v>94</v>
      </c>
      <c r="H29" s="59"/>
      <c r="I29" s="59">
        <v>3182.8</v>
      </c>
      <c r="J29" s="28">
        <f t="shared" si="0"/>
        <v>33275902.379999995</v>
      </c>
      <c r="L29" s="25"/>
      <c r="M29" s="26"/>
    </row>
    <row r="30" spans="1:13" s="1" customFormat="1" ht="48.75" customHeight="1" x14ac:dyDescent="0.25">
      <c r="D30" s="27"/>
      <c r="E30" s="60">
        <v>42769</v>
      </c>
      <c r="F30" s="57" t="s">
        <v>26</v>
      </c>
      <c r="G30" s="58" t="s">
        <v>55</v>
      </c>
      <c r="H30" s="59"/>
      <c r="I30" s="59">
        <v>17.2</v>
      </c>
      <c r="J30" s="28">
        <f t="shared" si="0"/>
        <v>33275885.179999996</v>
      </c>
      <c r="L30" s="25"/>
      <c r="M30" s="26"/>
    </row>
    <row r="31" spans="1:13" s="1" customFormat="1" ht="56.25" customHeight="1" x14ac:dyDescent="0.25">
      <c r="D31" s="27"/>
      <c r="E31" s="60">
        <v>42769</v>
      </c>
      <c r="F31" s="57" t="s">
        <v>25</v>
      </c>
      <c r="G31" s="58" t="s">
        <v>56</v>
      </c>
      <c r="H31" s="59"/>
      <c r="I31" s="59">
        <v>17.2</v>
      </c>
      <c r="J31" s="28">
        <f t="shared" si="0"/>
        <v>33275867.979999997</v>
      </c>
      <c r="L31" s="25"/>
      <c r="M31" s="26"/>
    </row>
    <row r="32" spans="1:13" s="1" customFormat="1" ht="45.75" customHeight="1" x14ac:dyDescent="0.25">
      <c r="D32" s="27"/>
      <c r="E32" s="60">
        <v>42769</v>
      </c>
      <c r="F32" s="57" t="s">
        <v>24</v>
      </c>
      <c r="G32" s="58" t="s">
        <v>57</v>
      </c>
      <c r="H32" s="59"/>
      <c r="I32" s="59">
        <v>312.82</v>
      </c>
      <c r="J32" s="28">
        <f t="shared" si="0"/>
        <v>33275555.159999996</v>
      </c>
      <c r="L32" s="25"/>
      <c r="M32" s="26"/>
    </row>
    <row r="33" spans="4:13" s="1" customFormat="1" ht="39.75" customHeight="1" x14ac:dyDescent="0.25">
      <c r="D33" s="27"/>
      <c r="E33" s="60">
        <v>42769</v>
      </c>
      <c r="F33" s="57" t="s">
        <v>23</v>
      </c>
      <c r="G33" s="62" t="s">
        <v>58</v>
      </c>
      <c r="H33" s="59"/>
      <c r="I33" s="59">
        <v>361.88</v>
      </c>
      <c r="J33" s="28">
        <f t="shared" si="0"/>
        <v>33275193.279999997</v>
      </c>
      <c r="L33" s="25"/>
      <c r="M33" s="26"/>
    </row>
    <row r="34" spans="4:13" s="1" customFormat="1" ht="44.25" customHeight="1" x14ac:dyDescent="0.25">
      <c r="D34" s="27"/>
      <c r="E34" s="60">
        <v>42769</v>
      </c>
      <c r="F34" s="57" t="s">
        <v>22</v>
      </c>
      <c r="G34" s="62" t="s">
        <v>59</v>
      </c>
      <c r="H34" s="59"/>
      <c r="I34" s="59">
        <v>86478.56</v>
      </c>
      <c r="J34" s="28">
        <f t="shared" si="0"/>
        <v>33188714.719999999</v>
      </c>
      <c r="L34" s="25"/>
      <c r="M34" s="26"/>
    </row>
    <row r="35" spans="4:13" s="1" customFormat="1" ht="42.75" customHeight="1" x14ac:dyDescent="0.25">
      <c r="D35" s="27"/>
      <c r="E35" s="60">
        <v>42769</v>
      </c>
      <c r="F35" s="57" t="s">
        <v>21</v>
      </c>
      <c r="G35" s="58" t="s">
        <v>60</v>
      </c>
      <c r="H35" s="59"/>
      <c r="I35" s="59">
        <v>33985.61</v>
      </c>
      <c r="J35" s="28">
        <f t="shared" si="0"/>
        <v>33154729.109999999</v>
      </c>
      <c r="L35" s="25"/>
      <c r="M35" s="26"/>
    </row>
    <row r="36" spans="4:13" s="1" customFormat="1" ht="31.5" customHeight="1" x14ac:dyDescent="0.25">
      <c r="D36" s="27"/>
      <c r="E36" s="60">
        <v>42769</v>
      </c>
      <c r="F36" s="57" t="s">
        <v>20</v>
      </c>
      <c r="G36" s="58" t="s">
        <v>61</v>
      </c>
      <c r="H36" s="59"/>
      <c r="I36" s="59">
        <v>90</v>
      </c>
      <c r="J36" s="28">
        <f t="shared" si="0"/>
        <v>33154639.109999999</v>
      </c>
      <c r="L36" s="25"/>
      <c r="M36" s="26"/>
    </row>
    <row r="37" spans="4:13" s="1" customFormat="1" ht="43.5" customHeight="1" x14ac:dyDescent="0.25">
      <c r="D37" s="27"/>
      <c r="E37" s="60">
        <v>42769</v>
      </c>
      <c r="F37" s="57" t="s">
        <v>19</v>
      </c>
      <c r="G37" s="58" t="s">
        <v>62</v>
      </c>
      <c r="H37" s="59"/>
      <c r="I37" s="59">
        <v>172.5</v>
      </c>
      <c r="J37" s="28">
        <f t="shared" si="0"/>
        <v>33154466.609999999</v>
      </c>
      <c r="L37" s="25"/>
      <c r="M37" s="26"/>
    </row>
    <row r="38" spans="4:13" s="1" customFormat="1" ht="40.5" customHeight="1" x14ac:dyDescent="0.25">
      <c r="D38" s="27"/>
      <c r="E38" s="60">
        <v>42769</v>
      </c>
      <c r="F38" s="57" t="s">
        <v>18</v>
      </c>
      <c r="G38" s="58" t="s">
        <v>63</v>
      </c>
      <c r="H38" s="59"/>
      <c r="I38" s="59">
        <v>2308.89</v>
      </c>
      <c r="J38" s="28">
        <f t="shared" si="0"/>
        <v>33152157.719999999</v>
      </c>
      <c r="L38" s="25"/>
      <c r="M38" s="26"/>
    </row>
    <row r="39" spans="4:13" s="1" customFormat="1" ht="38.25" customHeight="1" x14ac:dyDescent="0.25">
      <c r="D39" s="27"/>
      <c r="E39" s="60">
        <v>42769</v>
      </c>
      <c r="F39" s="57" t="s">
        <v>17</v>
      </c>
      <c r="G39" s="58" t="s">
        <v>64</v>
      </c>
      <c r="H39" s="59"/>
      <c r="I39" s="59">
        <v>2169.46</v>
      </c>
      <c r="J39" s="28">
        <f t="shared" si="0"/>
        <v>33149988.259999998</v>
      </c>
      <c r="L39" s="25"/>
      <c r="M39" s="26"/>
    </row>
    <row r="40" spans="4:13" s="1" customFormat="1" ht="51" customHeight="1" x14ac:dyDescent="0.25">
      <c r="D40" s="27"/>
      <c r="E40" s="60">
        <v>42797</v>
      </c>
      <c r="F40" s="57" t="s">
        <v>27</v>
      </c>
      <c r="G40" s="58" t="s">
        <v>65</v>
      </c>
      <c r="H40" s="59"/>
      <c r="I40" s="59">
        <v>1500</v>
      </c>
      <c r="J40" s="28">
        <f t="shared" si="0"/>
        <v>33148488.259999998</v>
      </c>
      <c r="L40" s="25"/>
      <c r="M40" s="26"/>
    </row>
    <row r="41" spans="4:13" s="1" customFormat="1" ht="69.75" customHeight="1" x14ac:dyDescent="0.25">
      <c r="D41" s="27"/>
      <c r="E41" s="60">
        <v>42797</v>
      </c>
      <c r="F41" s="57" t="s">
        <v>28</v>
      </c>
      <c r="G41" s="58" t="s">
        <v>66</v>
      </c>
      <c r="H41" s="59"/>
      <c r="I41" s="59">
        <v>363364.39</v>
      </c>
      <c r="J41" s="28">
        <f t="shared" si="0"/>
        <v>32785123.869999997</v>
      </c>
      <c r="L41" s="25"/>
      <c r="M41" s="26"/>
    </row>
    <row r="42" spans="4:13" s="1" customFormat="1" ht="48" customHeight="1" x14ac:dyDescent="0.25">
      <c r="D42" s="27"/>
      <c r="E42" s="60">
        <v>42797</v>
      </c>
      <c r="F42" s="57" t="s">
        <v>29</v>
      </c>
      <c r="G42" s="62" t="s">
        <v>95</v>
      </c>
      <c r="H42" s="59"/>
      <c r="I42" s="59">
        <v>11752</v>
      </c>
      <c r="J42" s="28">
        <f t="shared" si="0"/>
        <v>32773371.869999997</v>
      </c>
      <c r="L42" s="25"/>
      <c r="M42" s="26"/>
    </row>
    <row r="43" spans="4:13" s="1" customFormat="1" ht="42" customHeight="1" x14ac:dyDescent="0.25">
      <c r="D43" s="27"/>
      <c r="E43" s="60">
        <v>42797</v>
      </c>
      <c r="F43" s="57" t="s">
        <v>30</v>
      </c>
      <c r="G43" s="62" t="s">
        <v>96</v>
      </c>
      <c r="H43" s="59"/>
      <c r="I43" s="59">
        <v>270529.87</v>
      </c>
      <c r="J43" s="28">
        <f t="shared" si="0"/>
        <v>32502841.999999996</v>
      </c>
      <c r="L43" s="25"/>
      <c r="M43" s="26"/>
    </row>
    <row r="44" spans="4:13" s="1" customFormat="1" ht="40.5" customHeight="1" x14ac:dyDescent="0.25">
      <c r="D44" s="27"/>
      <c r="E44" s="60">
        <v>42797</v>
      </c>
      <c r="F44" s="57" t="s">
        <v>31</v>
      </c>
      <c r="G44" s="62" t="s">
        <v>97</v>
      </c>
      <c r="H44" s="59"/>
      <c r="I44" s="59">
        <v>1079958.31</v>
      </c>
      <c r="J44" s="28">
        <f t="shared" si="0"/>
        <v>31422883.689999998</v>
      </c>
      <c r="L44" s="25"/>
      <c r="M44" s="26"/>
    </row>
    <row r="45" spans="4:13" s="1" customFormat="1" ht="40.5" customHeight="1" x14ac:dyDescent="0.25">
      <c r="D45" s="27"/>
      <c r="E45" s="60">
        <v>42797</v>
      </c>
      <c r="F45" s="57" t="s">
        <v>31</v>
      </c>
      <c r="G45" s="58" t="s">
        <v>67</v>
      </c>
      <c r="H45" s="59"/>
      <c r="I45" s="59">
        <v>47785.77</v>
      </c>
      <c r="J45" s="28">
        <f t="shared" si="0"/>
        <v>31375097.919999998</v>
      </c>
      <c r="L45" s="25"/>
      <c r="M45" s="26"/>
    </row>
    <row r="46" spans="4:13" s="1" customFormat="1" ht="63" customHeight="1" x14ac:dyDescent="0.25">
      <c r="D46" s="27"/>
      <c r="E46" s="60">
        <v>42797</v>
      </c>
      <c r="F46" s="57" t="s">
        <v>29</v>
      </c>
      <c r="G46" s="58" t="s">
        <v>68</v>
      </c>
      <c r="H46" s="59"/>
      <c r="I46" s="59">
        <v>520</v>
      </c>
      <c r="J46" s="28">
        <f t="shared" si="0"/>
        <v>31374577.919999998</v>
      </c>
      <c r="L46" s="25"/>
      <c r="M46" s="26"/>
    </row>
    <row r="47" spans="4:13" s="1" customFormat="1" ht="66.75" customHeight="1" x14ac:dyDescent="0.25">
      <c r="D47" s="27"/>
      <c r="E47" s="60">
        <v>42950</v>
      </c>
      <c r="F47" s="57" t="s">
        <v>32</v>
      </c>
      <c r="G47" s="62" t="s">
        <v>115</v>
      </c>
      <c r="H47" s="59"/>
      <c r="I47" s="59">
        <v>13568.72</v>
      </c>
      <c r="J47" s="28">
        <f t="shared" si="0"/>
        <v>31361009.199999999</v>
      </c>
      <c r="L47" s="25"/>
      <c r="M47" s="26"/>
    </row>
    <row r="48" spans="4:13" s="1" customFormat="1" ht="53.25" customHeight="1" x14ac:dyDescent="0.25">
      <c r="D48" s="27"/>
      <c r="E48" s="60">
        <v>42950</v>
      </c>
      <c r="F48" s="57" t="s">
        <v>32</v>
      </c>
      <c r="G48" s="62" t="s">
        <v>69</v>
      </c>
      <c r="H48" s="59"/>
      <c r="I48" s="59">
        <v>714.14</v>
      </c>
      <c r="J48" s="28">
        <f t="shared" si="0"/>
        <v>31360295.059999999</v>
      </c>
      <c r="L48" s="25"/>
      <c r="M48" s="26"/>
    </row>
    <row r="49" spans="4:13" s="1" customFormat="1" ht="50.25" customHeight="1" x14ac:dyDescent="0.25">
      <c r="D49" s="27"/>
      <c r="E49" s="60">
        <v>42950</v>
      </c>
      <c r="F49" s="57" t="s">
        <v>33</v>
      </c>
      <c r="G49" s="58" t="s">
        <v>166</v>
      </c>
      <c r="H49" s="59"/>
      <c r="I49" s="59">
        <v>50561.54</v>
      </c>
      <c r="J49" s="28">
        <f t="shared" si="0"/>
        <v>31309733.52</v>
      </c>
      <c r="L49" s="25"/>
      <c r="M49" s="26"/>
    </row>
    <row r="50" spans="4:13" s="1" customFormat="1" ht="43.5" customHeight="1" x14ac:dyDescent="0.25">
      <c r="D50" s="27"/>
      <c r="E50" s="60" t="s">
        <v>14</v>
      </c>
      <c r="F50" s="57" t="s">
        <v>34</v>
      </c>
      <c r="G50" s="62" t="s">
        <v>98</v>
      </c>
      <c r="H50" s="59"/>
      <c r="I50" s="59">
        <v>315914.64</v>
      </c>
      <c r="J50" s="28">
        <f t="shared" si="0"/>
        <v>30993818.879999999</v>
      </c>
      <c r="L50" s="25"/>
      <c r="M50" s="26"/>
    </row>
    <row r="51" spans="4:13" s="1" customFormat="1" ht="39" customHeight="1" x14ac:dyDescent="0.25">
      <c r="D51" s="27"/>
      <c r="E51" s="60" t="s">
        <v>14</v>
      </c>
      <c r="F51" s="57" t="s">
        <v>35</v>
      </c>
      <c r="G51" s="58" t="s">
        <v>70</v>
      </c>
      <c r="H51" s="59"/>
      <c r="I51" s="59">
        <v>12636.58</v>
      </c>
      <c r="J51" s="28">
        <f t="shared" si="0"/>
        <v>30981182.300000001</v>
      </c>
      <c r="L51" s="25"/>
      <c r="M51" s="26"/>
    </row>
    <row r="52" spans="4:13" s="1" customFormat="1" ht="51" customHeight="1" x14ac:dyDescent="0.25">
      <c r="D52" s="27"/>
      <c r="E52" s="60" t="s">
        <v>15</v>
      </c>
      <c r="F52" s="57" t="s">
        <v>36</v>
      </c>
      <c r="G52" s="58" t="s">
        <v>99</v>
      </c>
      <c r="H52" s="59"/>
      <c r="I52" s="59">
        <v>31399.87</v>
      </c>
      <c r="J52" s="28">
        <f t="shared" si="0"/>
        <v>30949782.43</v>
      </c>
      <c r="L52" s="25"/>
      <c r="M52" s="26"/>
    </row>
    <row r="53" spans="4:13" s="1" customFormat="1" ht="42" customHeight="1" x14ac:dyDescent="0.25">
      <c r="D53" s="27"/>
      <c r="E53" s="60" t="s">
        <v>15</v>
      </c>
      <c r="F53" s="57" t="s">
        <v>37</v>
      </c>
      <c r="G53" s="62" t="s">
        <v>100</v>
      </c>
      <c r="H53" s="59"/>
      <c r="I53" s="59">
        <v>14900.74</v>
      </c>
      <c r="J53" s="28">
        <f t="shared" si="0"/>
        <v>30934881.690000001</v>
      </c>
      <c r="L53" s="25"/>
      <c r="M53" s="26"/>
    </row>
    <row r="54" spans="4:13" s="1" customFormat="1" ht="57.75" customHeight="1" x14ac:dyDescent="0.25">
      <c r="D54" s="27"/>
      <c r="E54" s="60" t="s">
        <v>15</v>
      </c>
      <c r="F54" s="57" t="s">
        <v>38</v>
      </c>
      <c r="G54" s="58" t="s">
        <v>101</v>
      </c>
      <c r="H54" s="59"/>
      <c r="I54" s="59">
        <v>61889.01</v>
      </c>
      <c r="J54" s="28">
        <f t="shared" si="0"/>
        <v>30872992.68</v>
      </c>
      <c r="L54" s="25"/>
      <c r="M54" s="26"/>
    </row>
    <row r="55" spans="4:13" s="1" customFormat="1" ht="42.75" customHeight="1" x14ac:dyDescent="0.25">
      <c r="D55" s="27"/>
      <c r="E55" s="60" t="s">
        <v>15</v>
      </c>
      <c r="F55" s="57" t="s">
        <v>39</v>
      </c>
      <c r="G55" s="62" t="s">
        <v>102</v>
      </c>
      <c r="H55" s="59"/>
      <c r="I55" s="59">
        <v>13086.25</v>
      </c>
      <c r="J55" s="28">
        <f t="shared" si="0"/>
        <v>30859906.43</v>
      </c>
      <c r="L55" s="25"/>
      <c r="M55" s="26"/>
    </row>
    <row r="56" spans="4:13" s="1" customFormat="1" ht="46.5" customHeight="1" x14ac:dyDescent="0.25">
      <c r="D56" s="27"/>
      <c r="E56" s="60" t="s">
        <v>15</v>
      </c>
      <c r="F56" s="57" t="s">
        <v>40</v>
      </c>
      <c r="G56" s="62" t="s">
        <v>103</v>
      </c>
      <c r="H56" s="59"/>
      <c r="I56" s="59">
        <v>12996</v>
      </c>
      <c r="J56" s="28">
        <f t="shared" si="0"/>
        <v>30846910.43</v>
      </c>
      <c r="L56" s="25"/>
      <c r="M56" s="26"/>
    </row>
    <row r="57" spans="4:13" s="1" customFormat="1" ht="71.25" customHeight="1" x14ac:dyDescent="0.25">
      <c r="D57" s="27"/>
      <c r="E57" s="60" t="s">
        <v>15</v>
      </c>
      <c r="F57" s="57" t="s">
        <v>41</v>
      </c>
      <c r="G57" s="62" t="s">
        <v>104</v>
      </c>
      <c r="H57" s="59"/>
      <c r="I57" s="59">
        <v>37240</v>
      </c>
      <c r="J57" s="28">
        <f t="shared" si="0"/>
        <v>30809670.43</v>
      </c>
      <c r="L57" s="25"/>
      <c r="M57" s="26"/>
    </row>
    <row r="58" spans="4:13" s="1" customFormat="1" ht="59.25" customHeight="1" x14ac:dyDescent="0.25">
      <c r="D58" s="27"/>
      <c r="E58" s="60" t="s">
        <v>15</v>
      </c>
      <c r="F58" s="57" t="s">
        <v>42</v>
      </c>
      <c r="G58" s="62" t="s">
        <v>105</v>
      </c>
      <c r="H58" s="59"/>
      <c r="I58" s="59">
        <v>31810.65</v>
      </c>
      <c r="J58" s="28">
        <f t="shared" si="0"/>
        <v>30777859.780000001</v>
      </c>
      <c r="L58" s="25"/>
      <c r="M58" s="26"/>
    </row>
    <row r="59" spans="4:13" s="1" customFormat="1" ht="58.5" customHeight="1" x14ac:dyDescent="0.25">
      <c r="D59" s="27"/>
      <c r="E59" s="60" t="s">
        <v>15</v>
      </c>
      <c r="F59" s="57" t="s">
        <v>43</v>
      </c>
      <c r="G59" s="62" t="s">
        <v>116</v>
      </c>
      <c r="H59" s="59"/>
      <c r="I59" s="59">
        <v>106170.73</v>
      </c>
      <c r="J59" s="28">
        <f t="shared" si="0"/>
        <v>30671689.050000001</v>
      </c>
      <c r="L59" s="25"/>
      <c r="M59" s="26"/>
    </row>
    <row r="60" spans="4:13" s="1" customFormat="1" ht="63" customHeight="1" x14ac:dyDescent="0.25">
      <c r="D60" s="27"/>
      <c r="E60" s="60" t="s">
        <v>15</v>
      </c>
      <c r="F60" s="57" t="s">
        <v>44</v>
      </c>
      <c r="G60" s="62" t="s">
        <v>117</v>
      </c>
      <c r="H60" s="59"/>
      <c r="I60" s="59">
        <v>242050</v>
      </c>
      <c r="J60" s="28">
        <f t="shared" si="0"/>
        <v>30429639.050000001</v>
      </c>
      <c r="L60" s="25"/>
      <c r="M60" s="26"/>
    </row>
    <row r="61" spans="4:13" s="1" customFormat="1" ht="40.5" customHeight="1" x14ac:dyDescent="0.25">
      <c r="D61" s="27"/>
      <c r="E61" s="60" t="s">
        <v>15</v>
      </c>
      <c r="F61" s="57" t="s">
        <v>45</v>
      </c>
      <c r="G61" s="58" t="s">
        <v>106</v>
      </c>
      <c r="H61" s="59"/>
      <c r="I61" s="59">
        <v>143108</v>
      </c>
      <c r="J61" s="28">
        <f t="shared" si="0"/>
        <v>30286531.050000001</v>
      </c>
      <c r="L61" s="25"/>
      <c r="M61" s="26"/>
    </row>
    <row r="62" spans="4:13" s="1" customFormat="1" ht="38.25" customHeight="1" x14ac:dyDescent="0.25">
      <c r="D62" s="27"/>
      <c r="E62" s="60" t="s">
        <v>15</v>
      </c>
      <c r="F62" s="57" t="s">
        <v>46</v>
      </c>
      <c r="G62" s="58" t="s">
        <v>107</v>
      </c>
      <c r="H62" s="59"/>
      <c r="I62" s="59">
        <v>7316.8</v>
      </c>
      <c r="J62" s="28">
        <f t="shared" si="0"/>
        <v>30279214.25</v>
      </c>
      <c r="L62" s="25"/>
      <c r="M62" s="26"/>
    </row>
    <row r="63" spans="4:13" s="1" customFormat="1" ht="48.75" customHeight="1" x14ac:dyDescent="0.25">
      <c r="D63" s="27"/>
      <c r="E63" s="60" t="s">
        <v>15</v>
      </c>
      <c r="F63" s="57" t="s">
        <v>47</v>
      </c>
      <c r="G63" s="62" t="s">
        <v>118</v>
      </c>
      <c r="H63" s="59"/>
      <c r="I63" s="59">
        <v>7649.07</v>
      </c>
      <c r="J63" s="28">
        <f t="shared" si="0"/>
        <v>30271565.18</v>
      </c>
      <c r="L63" s="25"/>
      <c r="M63" s="26"/>
    </row>
    <row r="64" spans="4:13" s="1" customFormat="1" ht="34.5" customHeight="1" x14ac:dyDescent="0.25">
      <c r="D64" s="27"/>
      <c r="E64" s="60" t="s">
        <v>15</v>
      </c>
      <c r="F64" s="57" t="s">
        <v>48</v>
      </c>
      <c r="G64" s="62" t="s">
        <v>108</v>
      </c>
      <c r="H64" s="59"/>
      <c r="I64" s="59">
        <v>61224.4</v>
      </c>
      <c r="J64" s="28">
        <f t="shared" si="0"/>
        <v>30210340.780000001</v>
      </c>
      <c r="L64" s="25"/>
      <c r="M64" s="26"/>
    </row>
    <row r="65" spans="4:13" s="1" customFormat="1" ht="39.75" customHeight="1" x14ac:dyDescent="0.25">
      <c r="D65" s="27"/>
      <c r="E65" s="60" t="s">
        <v>15</v>
      </c>
      <c r="F65" s="57" t="s">
        <v>49</v>
      </c>
      <c r="G65" s="58" t="s">
        <v>119</v>
      </c>
      <c r="H65" s="59"/>
      <c r="I65" s="59">
        <v>56920.4</v>
      </c>
      <c r="J65" s="28">
        <f t="shared" si="0"/>
        <v>30153420.380000003</v>
      </c>
      <c r="L65" s="25"/>
      <c r="M65" s="26"/>
    </row>
    <row r="66" spans="4:13" s="1" customFormat="1" ht="55.5" customHeight="1" x14ac:dyDescent="0.25">
      <c r="D66" s="27"/>
      <c r="E66" s="60" t="s">
        <v>15</v>
      </c>
      <c r="F66" s="57" t="s">
        <v>50</v>
      </c>
      <c r="G66" s="62" t="s">
        <v>120</v>
      </c>
      <c r="H66" s="59"/>
      <c r="I66" s="59">
        <v>4410</v>
      </c>
      <c r="J66" s="28">
        <f t="shared" si="0"/>
        <v>30149010.380000003</v>
      </c>
      <c r="L66" s="25"/>
      <c r="M66" s="26"/>
    </row>
    <row r="67" spans="4:13" s="1" customFormat="1" ht="41.25" customHeight="1" x14ac:dyDescent="0.25">
      <c r="D67" s="27"/>
      <c r="E67" s="60" t="s">
        <v>15</v>
      </c>
      <c r="F67" s="57" t="s">
        <v>51</v>
      </c>
      <c r="G67" s="62" t="s">
        <v>109</v>
      </c>
      <c r="H67" s="59"/>
      <c r="I67" s="59">
        <v>284127.2</v>
      </c>
      <c r="J67" s="28">
        <f t="shared" si="0"/>
        <v>29864883.180000003</v>
      </c>
      <c r="L67" s="25"/>
      <c r="M67" s="26"/>
    </row>
    <row r="68" spans="4:13" s="1" customFormat="1" ht="36" customHeight="1" x14ac:dyDescent="0.25">
      <c r="D68" s="27"/>
      <c r="E68" s="60" t="s">
        <v>15</v>
      </c>
      <c r="F68" s="57" t="s">
        <v>36</v>
      </c>
      <c r="G68" s="58" t="s">
        <v>71</v>
      </c>
      <c r="H68" s="59"/>
      <c r="I68" s="59">
        <v>1389.38</v>
      </c>
      <c r="J68" s="28">
        <f t="shared" si="0"/>
        <v>29863493.800000004</v>
      </c>
      <c r="L68" s="25"/>
      <c r="M68" s="26"/>
    </row>
    <row r="69" spans="4:13" s="1" customFormat="1" ht="50.25" customHeight="1" x14ac:dyDescent="0.25">
      <c r="D69" s="27"/>
      <c r="E69" s="60" t="s">
        <v>15</v>
      </c>
      <c r="F69" s="57" t="s">
        <v>37</v>
      </c>
      <c r="G69" s="58" t="s">
        <v>72</v>
      </c>
      <c r="H69" s="59"/>
      <c r="I69" s="59">
        <v>659.33</v>
      </c>
      <c r="J69" s="28">
        <f t="shared" si="0"/>
        <v>29862834.470000006</v>
      </c>
      <c r="L69" s="25"/>
      <c r="M69" s="26"/>
    </row>
    <row r="70" spans="4:13" s="1" customFormat="1" ht="50.25" customHeight="1" x14ac:dyDescent="0.25">
      <c r="D70" s="27"/>
      <c r="E70" s="60" t="s">
        <v>15</v>
      </c>
      <c r="F70" s="57" t="s">
        <v>38</v>
      </c>
      <c r="G70" s="58" t="s">
        <v>73</v>
      </c>
      <c r="H70" s="59"/>
      <c r="I70" s="59">
        <v>2783.85</v>
      </c>
      <c r="J70" s="28">
        <f t="shared" si="0"/>
        <v>29860050.620000005</v>
      </c>
      <c r="L70" s="25"/>
      <c r="M70" s="26"/>
    </row>
    <row r="71" spans="4:13" s="1" customFormat="1" ht="50.25" customHeight="1" x14ac:dyDescent="0.25">
      <c r="D71" s="27"/>
      <c r="E71" s="60" t="s">
        <v>15</v>
      </c>
      <c r="F71" s="57" t="s">
        <v>39</v>
      </c>
      <c r="G71" s="58" t="s">
        <v>74</v>
      </c>
      <c r="H71" s="59"/>
      <c r="I71" s="59">
        <v>688.75</v>
      </c>
      <c r="J71" s="28">
        <f t="shared" si="0"/>
        <v>29859361.870000005</v>
      </c>
      <c r="L71" s="25"/>
      <c r="M71" s="26"/>
    </row>
    <row r="72" spans="4:13" s="1" customFormat="1" ht="48" customHeight="1" x14ac:dyDescent="0.25">
      <c r="D72" s="27"/>
      <c r="E72" s="60" t="s">
        <v>15</v>
      </c>
      <c r="F72" s="57" t="s">
        <v>40</v>
      </c>
      <c r="G72" s="58" t="s">
        <v>75</v>
      </c>
      <c r="H72" s="59"/>
      <c r="I72" s="59">
        <v>684</v>
      </c>
      <c r="J72" s="28">
        <f t="shared" si="0"/>
        <v>29858677.870000005</v>
      </c>
      <c r="L72" s="25"/>
      <c r="M72" s="26"/>
    </row>
    <row r="73" spans="4:13" s="1" customFormat="1" ht="48.75" customHeight="1" x14ac:dyDescent="0.25">
      <c r="D73" s="27"/>
      <c r="E73" s="60" t="s">
        <v>15</v>
      </c>
      <c r="F73" s="57" t="s">
        <v>41</v>
      </c>
      <c r="G73" s="58" t="s">
        <v>76</v>
      </c>
      <c r="H73" s="59"/>
      <c r="I73" s="59">
        <v>1960</v>
      </c>
      <c r="J73" s="28">
        <f t="shared" si="0"/>
        <v>29856717.870000005</v>
      </c>
      <c r="L73" s="25"/>
      <c r="M73" s="26"/>
    </row>
    <row r="74" spans="4:13" s="1" customFormat="1" ht="36" customHeight="1" x14ac:dyDescent="0.25">
      <c r="D74" s="27"/>
      <c r="E74" s="60" t="s">
        <v>15</v>
      </c>
      <c r="F74" s="57" t="s">
        <v>42</v>
      </c>
      <c r="G74" s="58" t="s">
        <v>77</v>
      </c>
      <c r="H74" s="59"/>
      <c r="I74" s="59">
        <v>1432.91</v>
      </c>
      <c r="J74" s="28">
        <f t="shared" si="0"/>
        <v>29855284.960000005</v>
      </c>
      <c r="L74" s="25"/>
      <c r="M74" s="26"/>
    </row>
    <row r="75" spans="4:13" s="1" customFormat="1" ht="36.75" customHeight="1" x14ac:dyDescent="0.25">
      <c r="D75" s="27"/>
      <c r="E75" s="60" t="s">
        <v>15</v>
      </c>
      <c r="F75" s="57" t="s">
        <v>43</v>
      </c>
      <c r="G75" s="58" t="s">
        <v>78</v>
      </c>
      <c r="H75" s="59"/>
      <c r="I75" s="59">
        <v>4697.82</v>
      </c>
      <c r="J75" s="28">
        <f t="shared" si="0"/>
        <v>29850587.140000004</v>
      </c>
      <c r="L75" s="25"/>
      <c r="M75" s="26"/>
    </row>
    <row r="76" spans="4:13" s="1" customFormat="1" ht="42" customHeight="1" x14ac:dyDescent="0.25">
      <c r="D76" s="27"/>
      <c r="E76" s="60" t="s">
        <v>15</v>
      </c>
      <c r="F76" s="57" t="s">
        <v>44</v>
      </c>
      <c r="G76" s="58" t="s">
        <v>79</v>
      </c>
      <c r="H76" s="59"/>
      <c r="I76" s="59">
        <v>9682</v>
      </c>
      <c r="J76" s="28">
        <f t="shared" si="0"/>
        <v>29840905.140000004</v>
      </c>
      <c r="L76" s="25"/>
      <c r="M76" s="26"/>
    </row>
    <row r="77" spans="4:13" s="1" customFormat="1" ht="39.75" customHeight="1" x14ac:dyDescent="0.25">
      <c r="D77" s="27"/>
      <c r="E77" s="60" t="s">
        <v>15</v>
      </c>
      <c r="F77" s="57" t="s">
        <v>45</v>
      </c>
      <c r="G77" s="58" t="s">
        <v>80</v>
      </c>
      <c r="H77" s="63"/>
      <c r="I77" s="59">
        <v>13832</v>
      </c>
      <c r="J77" s="28">
        <f t="shared" si="0"/>
        <v>29827073.140000004</v>
      </c>
      <c r="L77" s="25"/>
      <c r="M77" s="26"/>
    </row>
    <row r="78" spans="4:13" s="1" customFormat="1" ht="34.5" customHeight="1" x14ac:dyDescent="0.25">
      <c r="D78" s="27"/>
      <c r="E78" s="60" t="s">
        <v>15</v>
      </c>
      <c r="F78" s="57" t="s">
        <v>46</v>
      </c>
      <c r="G78" s="58" t="s">
        <v>81</v>
      </c>
      <c r="H78" s="63"/>
      <c r="I78" s="59">
        <v>707.2</v>
      </c>
      <c r="J78" s="28">
        <f t="shared" si="0"/>
        <v>29826365.940000005</v>
      </c>
      <c r="L78" s="25"/>
      <c r="M78" s="26"/>
    </row>
    <row r="79" spans="4:13" s="1" customFormat="1" ht="33.75" customHeight="1" x14ac:dyDescent="0.25">
      <c r="D79" s="27"/>
      <c r="E79" s="60" t="s">
        <v>15</v>
      </c>
      <c r="F79" s="57" t="s">
        <v>47</v>
      </c>
      <c r="G79" s="58" t="s">
        <v>82</v>
      </c>
      <c r="H79" s="63"/>
      <c r="I79" s="59">
        <v>1851.88</v>
      </c>
      <c r="J79" s="28">
        <f t="shared" si="0"/>
        <v>29824514.060000006</v>
      </c>
      <c r="L79" s="25"/>
      <c r="M79" s="26"/>
    </row>
    <row r="80" spans="4:13" s="1" customFormat="1" ht="42" customHeight="1" x14ac:dyDescent="0.25">
      <c r="D80" s="27"/>
      <c r="E80" s="60" t="s">
        <v>15</v>
      </c>
      <c r="F80" s="57" t="s">
        <v>48</v>
      </c>
      <c r="G80" s="58" t="s">
        <v>83</v>
      </c>
      <c r="H80" s="63"/>
      <c r="I80" s="59">
        <v>5917.6</v>
      </c>
      <c r="J80" s="28">
        <f t="shared" si="0"/>
        <v>29818596.460000005</v>
      </c>
      <c r="L80" s="25"/>
      <c r="M80" s="26"/>
    </row>
    <row r="81" spans="4:13" s="1" customFormat="1" ht="52.5" customHeight="1" x14ac:dyDescent="0.25">
      <c r="D81" s="27"/>
      <c r="E81" s="60" t="s">
        <v>15</v>
      </c>
      <c r="F81" s="57" t="s">
        <v>49</v>
      </c>
      <c r="G81" s="58" t="s">
        <v>84</v>
      </c>
      <c r="H81" s="63"/>
      <c r="I81" s="59">
        <v>5501.6</v>
      </c>
      <c r="J81" s="28">
        <f t="shared" si="0"/>
        <v>29813094.860000003</v>
      </c>
      <c r="L81" s="25"/>
      <c r="M81" s="26"/>
    </row>
    <row r="82" spans="4:13" s="1" customFormat="1" ht="42.75" customHeight="1" x14ac:dyDescent="0.25">
      <c r="D82" s="27"/>
      <c r="E82" s="60" t="s">
        <v>15</v>
      </c>
      <c r="F82" s="57" t="s">
        <v>50</v>
      </c>
      <c r="G82" s="58" t="s">
        <v>85</v>
      </c>
      <c r="H82" s="63"/>
      <c r="I82" s="59">
        <v>1372</v>
      </c>
      <c r="J82" s="28">
        <f t="shared" si="0"/>
        <v>29811722.860000003</v>
      </c>
      <c r="L82" s="25"/>
      <c r="M82" s="26"/>
    </row>
    <row r="83" spans="4:13" s="1" customFormat="1" ht="52.5" customHeight="1" x14ac:dyDescent="0.25">
      <c r="D83" s="27"/>
      <c r="E83" s="60" t="s">
        <v>15</v>
      </c>
      <c r="F83" s="57" t="s">
        <v>51</v>
      </c>
      <c r="G83" s="58" t="s">
        <v>86</v>
      </c>
      <c r="H83" s="63"/>
      <c r="I83" s="59">
        <v>12572</v>
      </c>
      <c r="J83" s="28">
        <f t="shared" si="0"/>
        <v>29799150.860000003</v>
      </c>
      <c r="L83" s="25"/>
      <c r="M83" s="26"/>
    </row>
    <row r="84" spans="4:13" s="1" customFormat="1" ht="42" customHeight="1" x14ac:dyDescent="0.25">
      <c r="D84" s="27"/>
      <c r="E84" s="60" t="s">
        <v>16</v>
      </c>
      <c r="F84" s="57" t="s">
        <v>52</v>
      </c>
      <c r="G84" s="58" t="s">
        <v>87</v>
      </c>
      <c r="H84" s="63"/>
      <c r="I84" s="59">
        <v>387862.66</v>
      </c>
      <c r="J84" s="28">
        <f t="shared" si="0"/>
        <v>29411288.200000003</v>
      </c>
      <c r="L84" s="25"/>
      <c r="M84" s="26"/>
    </row>
    <row r="85" spans="4:13" s="1" customFormat="1" ht="42" customHeight="1" x14ac:dyDescent="0.25">
      <c r="D85" s="27"/>
      <c r="E85" s="60" t="s">
        <v>16</v>
      </c>
      <c r="F85" s="57" t="s">
        <v>52</v>
      </c>
      <c r="G85" s="58" t="s">
        <v>87</v>
      </c>
      <c r="H85" s="63"/>
      <c r="I85" s="59">
        <v>7786916.75</v>
      </c>
      <c r="J85" s="28">
        <f t="shared" si="0"/>
        <v>21624371.450000003</v>
      </c>
      <c r="L85" s="25"/>
      <c r="M85" s="26"/>
    </row>
    <row r="86" spans="4:13" s="1" customFormat="1" ht="42" customHeight="1" x14ac:dyDescent="0.25">
      <c r="D86" s="27"/>
      <c r="E86" s="60" t="s">
        <v>16</v>
      </c>
      <c r="F86" s="57" t="s">
        <v>52</v>
      </c>
      <c r="G86" s="58" t="s">
        <v>87</v>
      </c>
      <c r="H86" s="63"/>
      <c r="I86" s="59">
        <v>1808345.05</v>
      </c>
      <c r="J86" s="28">
        <f t="shared" si="0"/>
        <v>19816026.400000002</v>
      </c>
      <c r="L86" s="25"/>
      <c r="M86" s="26"/>
    </row>
    <row r="87" spans="4:13" s="1" customFormat="1" ht="42" customHeight="1" x14ac:dyDescent="0.25">
      <c r="D87" s="27"/>
      <c r="E87" s="60" t="s">
        <v>16</v>
      </c>
      <c r="F87" s="57" t="s">
        <v>53</v>
      </c>
      <c r="G87" s="58" t="s">
        <v>88</v>
      </c>
      <c r="H87" s="63"/>
      <c r="I87" s="59">
        <v>18375</v>
      </c>
      <c r="J87" s="28">
        <f t="shared" si="0"/>
        <v>19797651.400000002</v>
      </c>
      <c r="L87" s="25"/>
      <c r="M87" s="26"/>
    </row>
    <row r="88" spans="4:13" s="1" customFormat="1" ht="49.5" customHeight="1" x14ac:dyDescent="0.25">
      <c r="D88" s="27"/>
      <c r="E88" s="60" t="s">
        <v>16</v>
      </c>
      <c r="F88" s="57" t="s">
        <v>53</v>
      </c>
      <c r="G88" s="58" t="s">
        <v>88</v>
      </c>
      <c r="H88" s="63"/>
      <c r="I88" s="59">
        <v>165375</v>
      </c>
      <c r="J88" s="28">
        <f t="shared" si="0"/>
        <v>19632276.400000002</v>
      </c>
      <c r="L88" s="25"/>
      <c r="M88" s="26"/>
    </row>
    <row r="89" spans="4:13" s="1" customFormat="1" ht="38.25" customHeight="1" x14ac:dyDescent="0.25">
      <c r="D89" s="27"/>
      <c r="E89" s="60" t="s">
        <v>16</v>
      </c>
      <c r="F89" s="57" t="s">
        <v>54</v>
      </c>
      <c r="G89" s="58" t="s">
        <v>89</v>
      </c>
      <c r="H89" s="63"/>
      <c r="I89" s="59">
        <v>11000</v>
      </c>
      <c r="J89" s="28">
        <f t="shared" si="0"/>
        <v>19621276.400000002</v>
      </c>
      <c r="L89" s="25"/>
      <c r="M89" s="26"/>
    </row>
    <row r="90" spans="4:13" s="1" customFormat="1" ht="42" customHeight="1" x14ac:dyDescent="0.25">
      <c r="D90" s="27"/>
      <c r="E90" s="60" t="s">
        <v>121</v>
      </c>
      <c r="F90" s="57" t="s">
        <v>123</v>
      </c>
      <c r="G90" s="58" t="s">
        <v>138</v>
      </c>
      <c r="H90" s="59"/>
      <c r="I90" s="59">
        <v>4745.3900000000003</v>
      </c>
      <c r="J90" s="28">
        <f t="shared" si="0"/>
        <v>19616531.010000002</v>
      </c>
      <c r="L90" s="25"/>
      <c r="M90" s="26"/>
    </row>
    <row r="91" spans="4:13" s="1" customFormat="1" ht="42" customHeight="1" x14ac:dyDescent="0.25">
      <c r="D91" s="27"/>
      <c r="E91" s="60" t="s">
        <v>121</v>
      </c>
      <c r="F91" s="57" t="s">
        <v>124</v>
      </c>
      <c r="G91" s="58" t="s">
        <v>139</v>
      </c>
      <c r="H91" s="59"/>
      <c r="I91" s="59">
        <v>453.8</v>
      </c>
      <c r="J91" s="28">
        <f t="shared" si="0"/>
        <v>19616077.210000001</v>
      </c>
      <c r="L91" s="25"/>
      <c r="M91" s="26"/>
    </row>
    <row r="92" spans="4:13" s="1" customFormat="1" ht="42" customHeight="1" x14ac:dyDescent="0.25">
      <c r="D92" s="27"/>
      <c r="E92" s="60" t="s">
        <v>121</v>
      </c>
      <c r="F92" s="57" t="s">
        <v>125</v>
      </c>
      <c r="G92" s="58" t="s">
        <v>140</v>
      </c>
      <c r="H92" s="59"/>
      <c r="I92" s="59">
        <v>365</v>
      </c>
      <c r="J92" s="28">
        <f t="shared" si="0"/>
        <v>19615712.210000001</v>
      </c>
      <c r="L92" s="25"/>
      <c r="M92" s="26"/>
    </row>
    <row r="93" spans="4:13" s="1" customFormat="1" ht="42" customHeight="1" x14ac:dyDescent="0.25">
      <c r="D93" s="27"/>
      <c r="E93" s="60" t="s">
        <v>121</v>
      </c>
      <c r="F93" s="57" t="s">
        <v>126</v>
      </c>
      <c r="G93" s="58" t="s">
        <v>141</v>
      </c>
      <c r="H93" s="59"/>
      <c r="I93" s="59">
        <v>1275.55</v>
      </c>
      <c r="J93" s="28">
        <f t="shared" si="0"/>
        <v>19614436.66</v>
      </c>
      <c r="L93" s="25"/>
      <c r="M93" s="26"/>
    </row>
    <row r="94" spans="4:13" s="1" customFormat="1" ht="57.75" customHeight="1" x14ac:dyDescent="0.25">
      <c r="D94" s="27"/>
      <c r="E94" s="60" t="s">
        <v>121</v>
      </c>
      <c r="F94" s="57" t="s">
        <v>126</v>
      </c>
      <c r="G94" s="65" t="s">
        <v>165</v>
      </c>
      <c r="H94" s="59"/>
      <c r="I94" s="59">
        <v>28827.37</v>
      </c>
      <c r="J94" s="28">
        <f t="shared" si="0"/>
        <v>19585609.289999999</v>
      </c>
      <c r="L94" s="25"/>
      <c r="M94" s="26"/>
    </row>
    <row r="95" spans="4:13" s="1" customFormat="1" ht="42" customHeight="1" x14ac:dyDescent="0.25">
      <c r="D95" s="27"/>
      <c r="E95" s="60" t="s">
        <v>121</v>
      </c>
      <c r="F95" s="57" t="s">
        <v>124</v>
      </c>
      <c r="G95" s="58" t="s">
        <v>152</v>
      </c>
      <c r="H95" s="59"/>
      <c r="I95" s="59">
        <v>10255.969999999999</v>
      </c>
      <c r="J95" s="28">
        <f t="shared" si="0"/>
        <v>19575353.32</v>
      </c>
      <c r="L95" s="25"/>
      <c r="M95" s="26"/>
    </row>
    <row r="96" spans="4:13" s="1" customFormat="1" ht="42" customHeight="1" x14ac:dyDescent="0.25">
      <c r="D96" s="27"/>
      <c r="E96" s="60" t="s">
        <v>121</v>
      </c>
      <c r="F96" s="57" t="s">
        <v>123</v>
      </c>
      <c r="G96" s="65" t="s">
        <v>164</v>
      </c>
      <c r="H96" s="59"/>
      <c r="I96" s="59">
        <v>90162.34</v>
      </c>
      <c r="J96" s="28">
        <f t="shared" si="0"/>
        <v>19485190.98</v>
      </c>
      <c r="L96" s="25"/>
      <c r="M96" s="26"/>
    </row>
    <row r="97" spans="4:13" s="1" customFormat="1" ht="42" customHeight="1" x14ac:dyDescent="0.25">
      <c r="D97" s="27"/>
      <c r="E97" s="60" t="s">
        <v>121</v>
      </c>
      <c r="F97" s="57" t="s">
        <v>125</v>
      </c>
      <c r="G97" s="65" t="s">
        <v>153</v>
      </c>
      <c r="H97" s="59"/>
      <c r="I97" s="59">
        <v>8249</v>
      </c>
      <c r="J97" s="28">
        <f t="shared" si="0"/>
        <v>19476941.98</v>
      </c>
      <c r="L97" s="25"/>
      <c r="M97" s="26"/>
    </row>
    <row r="98" spans="4:13" s="1" customFormat="1" ht="42" customHeight="1" x14ac:dyDescent="0.25">
      <c r="D98" s="27"/>
      <c r="E98" s="60" t="s">
        <v>121</v>
      </c>
      <c r="F98" s="57" t="s">
        <v>127</v>
      </c>
      <c r="G98" s="58" t="s">
        <v>154</v>
      </c>
      <c r="H98" s="59">
        <v>18258953.879999999</v>
      </c>
      <c r="I98" s="59"/>
      <c r="J98" s="28">
        <f t="shared" si="0"/>
        <v>37735895.859999999</v>
      </c>
      <c r="L98" s="25"/>
      <c r="M98" s="26"/>
    </row>
    <row r="99" spans="4:13" s="1" customFormat="1" ht="42" customHeight="1" x14ac:dyDescent="0.25">
      <c r="D99" s="27"/>
      <c r="E99" s="60" t="s">
        <v>122</v>
      </c>
      <c r="F99" s="57" t="s">
        <v>128</v>
      </c>
      <c r="G99" s="65" t="s">
        <v>163</v>
      </c>
      <c r="H99" s="59"/>
      <c r="I99" s="59">
        <v>220580</v>
      </c>
      <c r="J99" s="28">
        <f t="shared" si="0"/>
        <v>37515315.859999999</v>
      </c>
      <c r="L99" s="25"/>
      <c r="M99" s="26"/>
    </row>
    <row r="100" spans="4:13" s="1" customFormat="1" ht="42" customHeight="1" x14ac:dyDescent="0.25">
      <c r="D100" s="27"/>
      <c r="E100" s="60" t="s">
        <v>122</v>
      </c>
      <c r="F100" s="57" t="s">
        <v>129</v>
      </c>
      <c r="G100" s="65" t="s">
        <v>155</v>
      </c>
      <c r="H100" s="59"/>
      <c r="I100" s="59">
        <v>58483.95</v>
      </c>
      <c r="J100" s="28">
        <f t="shared" si="0"/>
        <v>37456831.909999996</v>
      </c>
      <c r="L100" s="25"/>
      <c r="M100" s="26"/>
    </row>
    <row r="101" spans="4:13" s="1" customFormat="1" ht="42" customHeight="1" x14ac:dyDescent="0.25">
      <c r="D101" s="27"/>
      <c r="E101" s="60" t="s">
        <v>122</v>
      </c>
      <c r="F101" s="57" t="s">
        <v>130</v>
      </c>
      <c r="G101" s="58" t="s">
        <v>167</v>
      </c>
      <c r="H101" s="59"/>
      <c r="I101" s="59">
        <v>3182.8</v>
      </c>
      <c r="J101" s="28">
        <f t="shared" si="0"/>
        <v>37453649.109999999</v>
      </c>
      <c r="L101" s="25"/>
      <c r="M101" s="26"/>
    </row>
    <row r="102" spans="4:13" s="1" customFormat="1" ht="39" customHeight="1" x14ac:dyDescent="0.25">
      <c r="D102" s="27"/>
      <c r="E102" s="60" t="s">
        <v>122</v>
      </c>
      <c r="F102" s="57" t="s">
        <v>131</v>
      </c>
      <c r="G102" s="65" t="s">
        <v>156</v>
      </c>
      <c r="H102" s="59"/>
      <c r="I102" s="59">
        <v>16732.59</v>
      </c>
      <c r="J102" s="28">
        <f t="shared" si="0"/>
        <v>37436916.519999996</v>
      </c>
      <c r="L102" s="25"/>
      <c r="M102" s="26"/>
    </row>
    <row r="103" spans="4:13" s="1" customFormat="1" ht="45.75" customHeight="1" x14ac:dyDescent="0.25">
      <c r="D103" s="27"/>
      <c r="E103" s="60" t="s">
        <v>122</v>
      </c>
      <c r="F103" s="57" t="s">
        <v>132</v>
      </c>
      <c r="G103" s="65" t="s">
        <v>162</v>
      </c>
      <c r="H103" s="59"/>
      <c r="I103" s="59">
        <v>25200</v>
      </c>
      <c r="J103" s="28">
        <f t="shared" si="0"/>
        <v>37411716.519999996</v>
      </c>
      <c r="L103" s="25"/>
      <c r="M103" s="26"/>
    </row>
    <row r="104" spans="4:13" s="1" customFormat="1" ht="56.25" customHeight="1" x14ac:dyDescent="0.25">
      <c r="D104" s="27"/>
      <c r="E104" s="60" t="s">
        <v>122</v>
      </c>
      <c r="F104" s="57" t="s">
        <v>133</v>
      </c>
      <c r="G104" s="64" t="s">
        <v>161</v>
      </c>
      <c r="H104" s="59"/>
      <c r="I104" s="59">
        <v>60161.2</v>
      </c>
      <c r="J104" s="28">
        <f t="shared" si="0"/>
        <v>37351555.319999993</v>
      </c>
      <c r="L104" s="25"/>
      <c r="M104" s="26"/>
    </row>
    <row r="105" spans="4:13" s="1" customFormat="1" ht="48.75" customHeight="1" x14ac:dyDescent="0.25">
      <c r="D105" s="27"/>
      <c r="E105" s="60" t="s">
        <v>122</v>
      </c>
      <c r="F105" s="57" t="s">
        <v>134</v>
      </c>
      <c r="G105" s="65" t="s">
        <v>160</v>
      </c>
      <c r="H105" s="59"/>
      <c r="I105" s="59">
        <v>13556.12</v>
      </c>
      <c r="J105" s="28">
        <f t="shared" si="0"/>
        <v>37337999.199999996</v>
      </c>
      <c r="L105" s="25"/>
      <c r="M105" s="26"/>
    </row>
    <row r="106" spans="4:13" s="1" customFormat="1" ht="38.25" customHeight="1" x14ac:dyDescent="0.25">
      <c r="D106" s="27"/>
      <c r="E106" s="60" t="s">
        <v>122</v>
      </c>
      <c r="F106" s="57" t="s">
        <v>135</v>
      </c>
      <c r="G106" s="65" t="s">
        <v>159</v>
      </c>
      <c r="H106" s="59"/>
      <c r="I106" s="59">
        <v>43999.79</v>
      </c>
      <c r="J106" s="28">
        <f t="shared" si="0"/>
        <v>37293999.409999996</v>
      </c>
      <c r="L106" s="25"/>
      <c r="M106" s="26"/>
    </row>
    <row r="107" spans="4:13" s="1" customFormat="1" ht="41.25" customHeight="1" x14ac:dyDescent="0.25">
      <c r="D107" s="27"/>
      <c r="E107" s="60" t="s">
        <v>122</v>
      </c>
      <c r="F107" s="57" t="s">
        <v>136</v>
      </c>
      <c r="G107" s="65" t="s">
        <v>158</v>
      </c>
      <c r="H107" s="59"/>
      <c r="I107" s="59">
        <v>15481</v>
      </c>
      <c r="J107" s="28">
        <f t="shared" si="0"/>
        <v>37278518.409999996</v>
      </c>
      <c r="L107" s="25"/>
      <c r="M107" s="26"/>
    </row>
    <row r="108" spans="4:13" s="1" customFormat="1" ht="40.5" customHeight="1" x14ac:dyDescent="0.25">
      <c r="D108" s="27"/>
      <c r="E108" s="60" t="s">
        <v>122</v>
      </c>
      <c r="F108" s="57" t="s">
        <v>137</v>
      </c>
      <c r="G108" s="58" t="s">
        <v>157</v>
      </c>
      <c r="H108" s="59"/>
      <c r="I108" s="59">
        <v>3182.8</v>
      </c>
      <c r="J108" s="28">
        <f t="shared" ref="J108:J129" si="1">+J107+H108-I108</f>
        <v>37275335.609999999</v>
      </c>
      <c r="L108" s="25"/>
      <c r="M108" s="26"/>
    </row>
    <row r="109" spans="4:13" s="1" customFormat="1" ht="35.25" customHeight="1" x14ac:dyDescent="0.25">
      <c r="D109" s="27"/>
      <c r="E109" s="60" t="s">
        <v>122</v>
      </c>
      <c r="F109" s="57" t="s">
        <v>137</v>
      </c>
      <c r="G109" s="58" t="s">
        <v>142</v>
      </c>
      <c r="H109" s="59"/>
      <c r="I109" s="59">
        <v>17.2</v>
      </c>
      <c r="J109" s="28">
        <f t="shared" si="1"/>
        <v>37275318.409999996</v>
      </c>
      <c r="L109" s="25"/>
      <c r="M109" s="26"/>
    </row>
    <row r="110" spans="4:13" s="1" customFormat="1" ht="36" customHeight="1" x14ac:dyDescent="0.25">
      <c r="D110" s="27"/>
      <c r="E110" s="60" t="s">
        <v>122</v>
      </c>
      <c r="F110" s="57" t="s">
        <v>136</v>
      </c>
      <c r="G110" s="58" t="s">
        <v>143</v>
      </c>
      <c r="H110" s="59"/>
      <c r="I110" s="59">
        <v>685</v>
      </c>
      <c r="J110" s="28">
        <f t="shared" si="1"/>
        <v>37274633.409999996</v>
      </c>
      <c r="L110" s="25"/>
      <c r="M110" s="26"/>
    </row>
    <row r="111" spans="4:13" s="1" customFormat="1" ht="39.75" customHeight="1" x14ac:dyDescent="0.25">
      <c r="D111" s="27"/>
      <c r="E111" s="60" t="s">
        <v>122</v>
      </c>
      <c r="F111" s="57" t="s">
        <v>135</v>
      </c>
      <c r="G111" s="58" t="s">
        <v>144</v>
      </c>
      <c r="H111" s="59"/>
      <c r="I111" s="59">
        <v>2315.77</v>
      </c>
      <c r="J111" s="28">
        <f t="shared" si="1"/>
        <v>37272317.639999993</v>
      </c>
      <c r="L111" s="25"/>
      <c r="M111" s="26"/>
    </row>
    <row r="112" spans="4:13" s="1" customFormat="1" ht="35.25" customHeight="1" x14ac:dyDescent="0.25">
      <c r="D112" s="27"/>
      <c r="E112" s="60" t="s">
        <v>122</v>
      </c>
      <c r="F112" s="57" t="s">
        <v>134</v>
      </c>
      <c r="G112" s="65" t="s">
        <v>145</v>
      </c>
      <c r="H112" s="59"/>
      <c r="I112" s="59">
        <v>1310.25</v>
      </c>
      <c r="J112" s="28">
        <f t="shared" si="1"/>
        <v>37271007.389999993</v>
      </c>
      <c r="L112" s="25"/>
      <c r="M112" s="26"/>
    </row>
    <row r="113" spans="4:13" s="1" customFormat="1" ht="35.25" customHeight="1" x14ac:dyDescent="0.25">
      <c r="D113" s="27"/>
      <c r="E113" s="60" t="s">
        <v>122</v>
      </c>
      <c r="F113" s="57" t="s">
        <v>133</v>
      </c>
      <c r="G113" s="58" t="s">
        <v>146</v>
      </c>
      <c r="H113" s="59"/>
      <c r="I113" s="59">
        <v>2662</v>
      </c>
      <c r="J113" s="28">
        <f t="shared" si="1"/>
        <v>37268345.389999993</v>
      </c>
      <c r="L113" s="25"/>
      <c r="M113" s="26"/>
    </row>
    <row r="114" spans="4:13" s="1" customFormat="1" ht="42" customHeight="1" x14ac:dyDescent="0.25">
      <c r="D114" s="27"/>
      <c r="E114" s="60" t="s">
        <v>122</v>
      </c>
      <c r="F114" s="57" t="s">
        <v>132</v>
      </c>
      <c r="G114" s="58" t="s">
        <v>147</v>
      </c>
      <c r="H114" s="59"/>
      <c r="I114" s="59">
        <v>7840</v>
      </c>
      <c r="J114" s="28">
        <f t="shared" si="1"/>
        <v>37260505.389999993</v>
      </c>
      <c r="L114" s="25"/>
      <c r="M114" s="26"/>
    </row>
    <row r="115" spans="4:13" s="1" customFormat="1" ht="33" customHeight="1" x14ac:dyDescent="0.25">
      <c r="D115" s="27"/>
      <c r="E115" s="60" t="s">
        <v>122</v>
      </c>
      <c r="F115" s="57" t="s">
        <v>131</v>
      </c>
      <c r="G115" s="58" t="s">
        <v>148</v>
      </c>
      <c r="H115" s="59"/>
      <c r="I115" s="59">
        <v>1617.26</v>
      </c>
      <c r="J115" s="28">
        <f t="shared" si="1"/>
        <v>37258888.129999995</v>
      </c>
      <c r="L115" s="25"/>
      <c r="M115" s="26"/>
    </row>
    <row r="116" spans="4:13" s="1" customFormat="1" ht="53.25" customHeight="1" x14ac:dyDescent="0.25">
      <c r="D116" s="27"/>
      <c r="E116" s="60" t="s">
        <v>122</v>
      </c>
      <c r="F116" s="57" t="s">
        <v>130</v>
      </c>
      <c r="G116" s="58" t="s">
        <v>149</v>
      </c>
      <c r="H116" s="59"/>
      <c r="I116" s="59">
        <v>17.2</v>
      </c>
      <c r="J116" s="28">
        <f t="shared" si="1"/>
        <v>37258870.929999992</v>
      </c>
      <c r="L116" s="25"/>
      <c r="M116" s="26"/>
    </row>
    <row r="117" spans="4:13" s="1" customFormat="1" ht="53.25" customHeight="1" x14ac:dyDescent="0.25">
      <c r="D117" s="27"/>
      <c r="E117" s="60" t="s">
        <v>122</v>
      </c>
      <c r="F117" s="57" t="s">
        <v>129</v>
      </c>
      <c r="G117" s="58" t="s">
        <v>150</v>
      </c>
      <c r="H117" s="59"/>
      <c r="I117" s="59">
        <v>316.05</v>
      </c>
      <c r="J117" s="28">
        <f t="shared" si="1"/>
        <v>37258554.879999995</v>
      </c>
      <c r="L117" s="25"/>
      <c r="M117" s="26"/>
    </row>
    <row r="118" spans="4:13" s="1" customFormat="1" ht="53.25" customHeight="1" x14ac:dyDescent="0.25">
      <c r="D118" s="27"/>
      <c r="E118" s="60" t="s">
        <v>122</v>
      </c>
      <c r="F118" s="57" t="s">
        <v>128</v>
      </c>
      <c r="G118" s="65" t="s">
        <v>151</v>
      </c>
      <c r="H118" s="59"/>
      <c r="I118" s="59">
        <v>21320</v>
      </c>
      <c r="J118" s="28">
        <f t="shared" si="1"/>
        <v>37237234.879999995</v>
      </c>
    </row>
    <row r="119" spans="4:13" s="1" customFormat="1" ht="53.25" customHeight="1" x14ac:dyDescent="0.25">
      <c r="D119" s="27"/>
      <c r="E119" s="60" t="s">
        <v>168</v>
      </c>
      <c r="F119" s="57" t="s">
        <v>171</v>
      </c>
      <c r="G119" s="58" t="s">
        <v>189</v>
      </c>
      <c r="H119" s="59"/>
      <c r="I119" s="59">
        <v>53860.65</v>
      </c>
      <c r="J119" s="28">
        <f t="shared" si="1"/>
        <v>37183374.229999997</v>
      </c>
    </row>
    <row r="120" spans="4:13" s="1" customFormat="1" ht="53.25" customHeight="1" x14ac:dyDescent="0.25">
      <c r="D120" s="27"/>
      <c r="E120" s="60" t="s">
        <v>168</v>
      </c>
      <c r="F120" s="57" t="s">
        <v>172</v>
      </c>
      <c r="G120" s="58" t="s">
        <v>190</v>
      </c>
      <c r="H120" s="59"/>
      <c r="I120" s="59">
        <v>38149.93</v>
      </c>
      <c r="J120" s="28">
        <f t="shared" si="1"/>
        <v>37145224.299999997</v>
      </c>
    </row>
    <row r="121" spans="4:13" s="1" customFormat="1" ht="53.25" customHeight="1" x14ac:dyDescent="0.25">
      <c r="D121" s="27"/>
      <c r="E121" s="60" t="s">
        <v>168</v>
      </c>
      <c r="F121" s="57" t="s">
        <v>173</v>
      </c>
      <c r="G121" s="65" t="s">
        <v>191</v>
      </c>
      <c r="H121" s="59"/>
      <c r="I121" s="59">
        <v>164493.5</v>
      </c>
      <c r="J121" s="28">
        <f t="shared" si="1"/>
        <v>36980730.799999997</v>
      </c>
    </row>
    <row r="122" spans="4:13" s="1" customFormat="1" ht="53.25" customHeight="1" x14ac:dyDescent="0.25">
      <c r="D122" s="27"/>
      <c r="E122" s="60" t="s">
        <v>168</v>
      </c>
      <c r="F122" s="57" t="s">
        <v>173</v>
      </c>
      <c r="G122" s="58" t="s">
        <v>181</v>
      </c>
      <c r="H122" s="59"/>
      <c r="I122" s="59">
        <v>15899</v>
      </c>
      <c r="J122" s="28">
        <f t="shared" si="1"/>
        <v>36964831.799999997</v>
      </c>
    </row>
    <row r="123" spans="4:13" s="1" customFormat="1" ht="53.25" customHeight="1" x14ac:dyDescent="0.25">
      <c r="D123" s="27"/>
      <c r="E123" s="60" t="s">
        <v>168</v>
      </c>
      <c r="F123" s="57" t="s">
        <v>172</v>
      </c>
      <c r="G123" s="58" t="s">
        <v>182</v>
      </c>
      <c r="H123" s="59"/>
      <c r="I123" s="59">
        <v>1688.05</v>
      </c>
      <c r="J123" s="28">
        <f t="shared" si="1"/>
        <v>36963143.75</v>
      </c>
    </row>
    <row r="124" spans="4:13" s="1" customFormat="1" ht="53.25" customHeight="1" x14ac:dyDescent="0.25">
      <c r="D124" s="27"/>
      <c r="E124" s="60" t="s">
        <v>169</v>
      </c>
      <c r="F124" s="57" t="s">
        <v>174</v>
      </c>
      <c r="G124" s="58" t="s">
        <v>183</v>
      </c>
      <c r="H124" s="59"/>
      <c r="I124" s="59">
        <v>19500</v>
      </c>
      <c r="J124" s="28">
        <f t="shared" si="1"/>
        <v>36943643.75</v>
      </c>
    </row>
    <row r="125" spans="4:13" s="1" customFormat="1" ht="42" customHeight="1" x14ac:dyDescent="0.25">
      <c r="D125" s="27"/>
      <c r="E125" s="60" t="s">
        <v>169</v>
      </c>
      <c r="F125" s="57" t="s">
        <v>175</v>
      </c>
      <c r="G125" s="58" t="s">
        <v>184</v>
      </c>
      <c r="H125" s="59"/>
      <c r="I125" s="59">
        <v>56099.72</v>
      </c>
      <c r="J125" s="28">
        <f t="shared" si="1"/>
        <v>36887544.030000001</v>
      </c>
    </row>
    <row r="126" spans="4:13" s="1" customFormat="1" ht="53.25" customHeight="1" x14ac:dyDescent="0.25">
      <c r="D126" s="27"/>
      <c r="E126" s="60" t="s">
        <v>169</v>
      </c>
      <c r="F126" s="57" t="s">
        <v>175</v>
      </c>
      <c r="G126" s="58" t="s">
        <v>184</v>
      </c>
      <c r="H126" s="59"/>
      <c r="I126" s="59">
        <v>1400.28</v>
      </c>
      <c r="J126" s="28">
        <f t="shared" si="1"/>
        <v>36886143.75</v>
      </c>
    </row>
    <row r="127" spans="4:13" s="1" customFormat="1" ht="53.25" customHeight="1" x14ac:dyDescent="0.25">
      <c r="D127" s="27"/>
      <c r="E127" s="60" t="s">
        <v>169</v>
      </c>
      <c r="F127" s="57" t="s">
        <v>176</v>
      </c>
      <c r="G127" s="58" t="s">
        <v>185</v>
      </c>
      <c r="H127" s="59"/>
      <c r="I127" s="59">
        <v>70567.5</v>
      </c>
      <c r="J127" s="28">
        <f t="shared" si="1"/>
        <v>36815576.25</v>
      </c>
    </row>
    <row r="128" spans="4:13" s="1" customFormat="1" ht="33" customHeight="1" x14ac:dyDescent="0.25">
      <c r="D128" s="27"/>
      <c r="E128" s="60" t="s">
        <v>169</v>
      </c>
      <c r="F128" s="57" t="s">
        <v>176</v>
      </c>
      <c r="G128" s="58" t="s">
        <v>185</v>
      </c>
      <c r="H128" s="59"/>
      <c r="I128" s="59">
        <v>15900</v>
      </c>
      <c r="J128" s="28">
        <f t="shared" si="1"/>
        <v>36799676.25</v>
      </c>
    </row>
    <row r="129" spans="4:10" s="1" customFormat="1" ht="53.25" customHeight="1" x14ac:dyDescent="0.25">
      <c r="D129" s="27"/>
      <c r="E129" s="60" t="s">
        <v>170</v>
      </c>
      <c r="F129" s="57" t="s">
        <v>177</v>
      </c>
      <c r="G129" s="58" t="s">
        <v>186</v>
      </c>
      <c r="H129" s="59"/>
      <c r="I129" s="59">
        <v>8568971.4299999997</v>
      </c>
      <c r="J129" s="28">
        <f t="shared" si="1"/>
        <v>28230704.82</v>
      </c>
    </row>
    <row r="130" spans="4:10" s="1" customFormat="1" ht="53.25" customHeight="1" x14ac:dyDescent="0.25">
      <c r="D130" s="27"/>
      <c r="E130" s="60" t="s">
        <v>170</v>
      </c>
      <c r="F130" s="57" t="s">
        <v>177</v>
      </c>
      <c r="G130" s="58" t="s">
        <v>186</v>
      </c>
      <c r="H130" s="59"/>
      <c r="I130" s="59">
        <v>1178946.24</v>
      </c>
      <c r="J130" s="28">
        <f t="shared" ref="J130:J245" si="2">+J129+H130-I130</f>
        <v>27051758.580000002</v>
      </c>
    </row>
    <row r="131" spans="4:10" s="1" customFormat="1" ht="53.25" customHeight="1" x14ac:dyDescent="0.25">
      <c r="D131" s="27"/>
      <c r="E131" s="60" t="s">
        <v>170</v>
      </c>
      <c r="F131" s="57" t="s">
        <v>178</v>
      </c>
      <c r="G131" s="58" t="s">
        <v>187</v>
      </c>
      <c r="H131" s="59"/>
      <c r="I131" s="59">
        <v>14437.36</v>
      </c>
      <c r="J131" s="28">
        <f t="shared" si="2"/>
        <v>27037321.220000003</v>
      </c>
    </row>
    <row r="132" spans="4:10" s="1" customFormat="1" ht="53.25" customHeight="1" x14ac:dyDescent="0.25">
      <c r="D132" s="27"/>
      <c r="E132" s="60" t="s">
        <v>170</v>
      </c>
      <c r="F132" s="57" t="s">
        <v>178</v>
      </c>
      <c r="G132" s="58" t="s">
        <v>187</v>
      </c>
      <c r="H132" s="59"/>
      <c r="I132" s="59">
        <v>287489.24</v>
      </c>
      <c r="J132" s="28">
        <f t="shared" si="2"/>
        <v>26749831.980000004</v>
      </c>
    </row>
    <row r="133" spans="4:10" s="1" customFormat="1" ht="53.25" customHeight="1" x14ac:dyDescent="0.25">
      <c r="D133" s="27"/>
      <c r="E133" s="60" t="s">
        <v>170</v>
      </c>
      <c r="F133" s="57" t="s">
        <v>179</v>
      </c>
      <c r="G133" s="58" t="s">
        <v>188</v>
      </c>
      <c r="H133" s="59"/>
      <c r="I133" s="59">
        <v>1500</v>
      </c>
      <c r="J133" s="28">
        <f t="shared" si="2"/>
        <v>26748331.980000004</v>
      </c>
    </row>
    <row r="134" spans="4:10" s="1" customFormat="1" ht="53.25" customHeight="1" thickBot="1" x14ac:dyDescent="0.3">
      <c r="D134" s="27"/>
      <c r="E134" s="60" t="s">
        <v>170</v>
      </c>
      <c r="F134" s="57" t="s">
        <v>180</v>
      </c>
      <c r="G134" s="58" t="s">
        <v>192</v>
      </c>
      <c r="H134" s="59">
        <v>44215.69</v>
      </c>
      <c r="I134" s="59"/>
      <c r="J134" s="28">
        <f t="shared" si="2"/>
        <v>26792547.670000006</v>
      </c>
    </row>
    <row r="135" spans="4:10" s="1" customFormat="1" ht="53.25" hidden="1" customHeight="1" x14ac:dyDescent="0.2">
      <c r="D135" s="27"/>
      <c r="E135" s="61"/>
      <c r="F135" s="29"/>
      <c r="G135" s="21"/>
      <c r="H135" s="22"/>
      <c r="I135" s="23">
        <v>0</v>
      </c>
      <c r="J135" s="28">
        <f t="shared" si="2"/>
        <v>26792547.670000006</v>
      </c>
    </row>
    <row r="136" spans="4:10" s="1" customFormat="1" ht="53.25" hidden="1" customHeight="1" x14ac:dyDescent="0.2">
      <c r="D136" s="27"/>
      <c r="E136" s="61"/>
      <c r="F136" s="29"/>
      <c r="G136" s="20"/>
      <c r="H136" s="22"/>
      <c r="I136" s="23">
        <v>0</v>
      </c>
      <c r="J136" s="28">
        <f t="shared" si="2"/>
        <v>26792547.670000006</v>
      </c>
    </row>
    <row r="137" spans="4:10" s="1" customFormat="1" ht="53.25" hidden="1" customHeight="1" x14ac:dyDescent="0.2">
      <c r="D137" s="27"/>
      <c r="E137" s="61"/>
      <c r="F137" s="29"/>
      <c r="G137" s="21"/>
      <c r="H137" s="22"/>
      <c r="I137" s="23">
        <v>0</v>
      </c>
      <c r="J137" s="28">
        <f t="shared" si="2"/>
        <v>26792547.670000006</v>
      </c>
    </row>
    <row r="138" spans="4:10" s="1" customFormat="1" ht="53.25" hidden="1" customHeight="1" x14ac:dyDescent="0.2">
      <c r="D138" s="27"/>
      <c r="E138" s="61"/>
      <c r="F138" s="29"/>
      <c r="G138" s="21"/>
      <c r="H138" s="22"/>
      <c r="I138" s="23">
        <v>0</v>
      </c>
      <c r="J138" s="28">
        <f t="shared" si="2"/>
        <v>26792547.670000006</v>
      </c>
    </row>
    <row r="139" spans="4:10" s="1" customFormat="1" ht="53.25" hidden="1" customHeight="1" x14ac:dyDescent="0.2">
      <c r="D139" s="27"/>
      <c r="E139" s="61"/>
      <c r="F139" s="29"/>
      <c r="G139" s="21"/>
      <c r="H139" s="22"/>
      <c r="I139" s="23">
        <v>0</v>
      </c>
      <c r="J139" s="28">
        <f t="shared" si="2"/>
        <v>26792547.670000006</v>
      </c>
    </row>
    <row r="140" spans="4:10" s="1" customFormat="1" ht="53.25" hidden="1" customHeight="1" x14ac:dyDescent="0.2">
      <c r="D140" s="27"/>
      <c r="E140" s="61"/>
      <c r="F140" s="29"/>
      <c r="G140" s="21"/>
      <c r="H140" s="22"/>
      <c r="I140" s="23">
        <v>0</v>
      </c>
      <c r="J140" s="28">
        <f t="shared" si="2"/>
        <v>26792547.670000006</v>
      </c>
    </row>
    <row r="141" spans="4:10" s="1" customFormat="1" ht="53.25" hidden="1" customHeight="1" x14ac:dyDescent="0.2">
      <c r="D141" s="27"/>
      <c r="E141" s="61"/>
      <c r="F141" s="29"/>
      <c r="G141" s="21"/>
      <c r="H141" s="22"/>
      <c r="I141" s="23">
        <v>0</v>
      </c>
      <c r="J141" s="28">
        <f t="shared" si="2"/>
        <v>26792547.670000006</v>
      </c>
    </row>
    <row r="142" spans="4:10" s="1" customFormat="1" ht="53.25" hidden="1" customHeight="1" x14ac:dyDescent="0.2">
      <c r="D142" s="27"/>
      <c r="E142" s="61"/>
      <c r="F142" s="29"/>
      <c r="G142" s="21"/>
      <c r="H142" s="22"/>
      <c r="I142" s="23">
        <v>0</v>
      </c>
      <c r="J142" s="28">
        <f t="shared" si="2"/>
        <v>26792547.670000006</v>
      </c>
    </row>
    <row r="143" spans="4:10" s="1" customFormat="1" ht="53.25" hidden="1" customHeight="1" x14ac:dyDescent="0.2">
      <c r="D143" s="27"/>
      <c r="E143" s="61"/>
      <c r="F143" s="29"/>
      <c r="G143" s="21"/>
      <c r="H143" s="22"/>
      <c r="I143" s="23">
        <v>0</v>
      </c>
      <c r="J143" s="28">
        <f t="shared" si="2"/>
        <v>26792547.670000006</v>
      </c>
    </row>
    <row r="144" spans="4:10" s="1" customFormat="1" ht="53.25" hidden="1" customHeight="1" x14ac:dyDescent="0.2">
      <c r="D144" s="27"/>
      <c r="E144" s="61"/>
      <c r="F144" s="29"/>
      <c r="G144" s="21"/>
      <c r="H144" s="22"/>
      <c r="I144" s="23">
        <v>0</v>
      </c>
      <c r="J144" s="28">
        <f t="shared" si="2"/>
        <v>26792547.670000006</v>
      </c>
    </row>
    <row r="145" spans="4:10" s="1" customFormat="1" ht="53.25" hidden="1" customHeight="1" x14ac:dyDescent="0.2">
      <c r="D145" s="27"/>
      <c r="E145" s="61"/>
      <c r="F145" s="29"/>
      <c r="G145" s="21"/>
      <c r="H145" s="22"/>
      <c r="I145" s="23">
        <v>0</v>
      </c>
      <c r="J145" s="28">
        <f t="shared" si="2"/>
        <v>26792547.670000006</v>
      </c>
    </row>
    <row r="146" spans="4:10" s="1" customFormat="1" ht="53.25" hidden="1" customHeight="1" x14ac:dyDescent="0.2">
      <c r="D146" s="27"/>
      <c r="E146" s="61"/>
      <c r="F146" s="29"/>
      <c r="G146" s="21"/>
      <c r="H146" s="22"/>
      <c r="I146" s="23">
        <v>0</v>
      </c>
      <c r="J146" s="28">
        <f t="shared" si="2"/>
        <v>26792547.670000006</v>
      </c>
    </row>
    <row r="147" spans="4:10" s="1" customFormat="1" ht="53.25" hidden="1" customHeight="1" x14ac:dyDescent="0.2">
      <c r="D147" s="27"/>
      <c r="E147" s="61"/>
      <c r="F147" s="29"/>
      <c r="G147" s="21"/>
      <c r="H147" s="22"/>
      <c r="I147" s="23">
        <v>0</v>
      </c>
      <c r="J147" s="28">
        <f t="shared" si="2"/>
        <v>26792547.670000006</v>
      </c>
    </row>
    <row r="148" spans="4:10" s="1" customFormat="1" ht="53.25" hidden="1" customHeight="1" x14ac:dyDescent="0.2">
      <c r="D148" s="27"/>
      <c r="E148" s="61"/>
      <c r="F148" s="29"/>
      <c r="G148" s="21"/>
      <c r="H148" s="22"/>
      <c r="I148" s="23">
        <v>0</v>
      </c>
      <c r="J148" s="28">
        <f t="shared" si="2"/>
        <v>26792547.670000006</v>
      </c>
    </row>
    <row r="149" spans="4:10" s="1" customFormat="1" ht="53.25" hidden="1" customHeight="1" x14ac:dyDescent="0.2">
      <c r="D149" s="27"/>
      <c r="E149" s="61"/>
      <c r="F149" s="29"/>
      <c r="G149" s="21"/>
      <c r="H149" s="22"/>
      <c r="I149" s="23">
        <v>0</v>
      </c>
      <c r="J149" s="28">
        <f t="shared" si="2"/>
        <v>26792547.670000006</v>
      </c>
    </row>
    <row r="150" spans="4:10" s="1" customFormat="1" ht="53.25" hidden="1" customHeight="1" x14ac:dyDescent="0.2">
      <c r="D150" s="27"/>
      <c r="E150" s="61"/>
      <c r="F150" s="29"/>
      <c r="G150" s="21"/>
      <c r="H150" s="22"/>
      <c r="I150" s="23">
        <v>0</v>
      </c>
      <c r="J150" s="28">
        <f t="shared" si="2"/>
        <v>26792547.670000006</v>
      </c>
    </row>
    <row r="151" spans="4:10" s="1" customFormat="1" ht="53.25" hidden="1" customHeight="1" x14ac:dyDescent="0.2">
      <c r="D151" s="27"/>
      <c r="E151" s="61"/>
      <c r="F151" s="29"/>
      <c r="G151" s="21"/>
      <c r="H151" s="22"/>
      <c r="I151" s="23">
        <v>0</v>
      </c>
      <c r="J151" s="28">
        <f t="shared" si="2"/>
        <v>26792547.670000006</v>
      </c>
    </row>
    <row r="152" spans="4:10" s="1" customFormat="1" ht="53.25" hidden="1" customHeight="1" x14ac:dyDescent="0.2">
      <c r="D152" s="27"/>
      <c r="E152" s="61"/>
      <c r="F152" s="29"/>
      <c r="G152" s="21"/>
      <c r="H152" s="22"/>
      <c r="I152" s="23">
        <v>0</v>
      </c>
      <c r="J152" s="28">
        <f t="shared" si="2"/>
        <v>26792547.670000006</v>
      </c>
    </row>
    <row r="153" spans="4:10" s="1" customFormat="1" ht="53.25" hidden="1" customHeight="1" x14ac:dyDescent="0.2">
      <c r="D153" s="27"/>
      <c r="E153" s="61"/>
      <c r="F153" s="29"/>
      <c r="G153" s="21"/>
      <c r="H153" s="22"/>
      <c r="I153" s="23">
        <v>0</v>
      </c>
      <c r="J153" s="28">
        <f t="shared" si="2"/>
        <v>26792547.670000006</v>
      </c>
    </row>
    <row r="154" spans="4:10" s="1" customFormat="1" ht="53.25" hidden="1" customHeight="1" x14ac:dyDescent="0.2">
      <c r="D154" s="27"/>
      <c r="E154" s="61"/>
      <c r="F154" s="29"/>
      <c r="G154" s="21"/>
      <c r="H154" s="22"/>
      <c r="I154" s="23">
        <v>0</v>
      </c>
      <c r="J154" s="28">
        <f t="shared" si="2"/>
        <v>26792547.670000006</v>
      </c>
    </row>
    <row r="155" spans="4:10" s="1" customFormat="1" ht="53.25" hidden="1" customHeight="1" x14ac:dyDescent="0.2">
      <c r="D155" s="27"/>
      <c r="E155" s="61"/>
      <c r="F155" s="29"/>
      <c r="G155" s="21"/>
      <c r="H155" s="22"/>
      <c r="I155" s="23">
        <v>0</v>
      </c>
      <c r="J155" s="28">
        <f t="shared" si="2"/>
        <v>26792547.670000006</v>
      </c>
    </row>
    <row r="156" spans="4:10" s="1" customFormat="1" ht="53.25" hidden="1" customHeight="1" x14ac:dyDescent="0.2">
      <c r="D156" s="27"/>
      <c r="E156" s="61"/>
      <c r="F156" s="29"/>
      <c r="G156" s="21"/>
      <c r="H156" s="22"/>
      <c r="I156" s="23">
        <v>0</v>
      </c>
      <c r="J156" s="28">
        <f t="shared" si="2"/>
        <v>26792547.670000006</v>
      </c>
    </row>
    <row r="157" spans="4:10" s="1" customFormat="1" ht="53.25" hidden="1" customHeight="1" x14ac:dyDescent="0.2">
      <c r="D157" s="27"/>
      <c r="E157" s="61"/>
      <c r="F157" s="29"/>
      <c r="G157" s="21"/>
      <c r="H157" s="22"/>
      <c r="I157" s="23">
        <v>0</v>
      </c>
      <c r="J157" s="28">
        <f t="shared" si="2"/>
        <v>26792547.670000006</v>
      </c>
    </row>
    <row r="158" spans="4:10" s="1" customFormat="1" ht="53.25" hidden="1" customHeight="1" x14ac:dyDescent="0.2">
      <c r="D158" s="27"/>
      <c r="E158" s="61"/>
      <c r="F158" s="29"/>
      <c r="G158" s="21"/>
      <c r="H158" s="22"/>
      <c r="I158" s="23">
        <v>0</v>
      </c>
      <c r="J158" s="28">
        <f t="shared" si="2"/>
        <v>26792547.670000006</v>
      </c>
    </row>
    <row r="159" spans="4:10" s="1" customFormat="1" ht="53.25" hidden="1" customHeight="1" x14ac:dyDescent="0.2">
      <c r="D159" s="27"/>
      <c r="E159" s="61"/>
      <c r="F159" s="29"/>
      <c r="G159" s="21"/>
      <c r="H159" s="22"/>
      <c r="I159" s="23">
        <v>0</v>
      </c>
      <c r="J159" s="28">
        <f t="shared" si="2"/>
        <v>26792547.670000006</v>
      </c>
    </row>
    <row r="160" spans="4:10" s="1" customFormat="1" ht="53.25" hidden="1" customHeight="1" x14ac:dyDescent="0.2">
      <c r="D160" s="27"/>
      <c r="E160" s="61"/>
      <c r="F160" s="29"/>
      <c r="G160" s="21"/>
      <c r="H160" s="22"/>
      <c r="I160" s="23">
        <v>0</v>
      </c>
      <c r="J160" s="28">
        <f t="shared" si="2"/>
        <v>26792547.670000006</v>
      </c>
    </row>
    <row r="161" spans="4:10" s="1" customFormat="1" ht="53.25" hidden="1" customHeight="1" x14ac:dyDescent="0.2">
      <c r="D161" s="27"/>
      <c r="E161" s="61"/>
      <c r="F161" s="29"/>
      <c r="G161" s="21"/>
      <c r="H161" s="22"/>
      <c r="I161" s="23">
        <v>0</v>
      </c>
      <c r="J161" s="28">
        <f t="shared" si="2"/>
        <v>26792547.670000006</v>
      </c>
    </row>
    <row r="162" spans="4:10" s="1" customFormat="1" ht="53.25" hidden="1" customHeight="1" x14ac:dyDescent="0.2">
      <c r="D162" s="27"/>
      <c r="E162" s="61"/>
      <c r="F162" s="29"/>
      <c r="G162" s="21"/>
      <c r="H162" s="22"/>
      <c r="I162" s="23">
        <v>0</v>
      </c>
      <c r="J162" s="28">
        <f t="shared" si="2"/>
        <v>26792547.670000006</v>
      </c>
    </row>
    <row r="163" spans="4:10" s="1" customFormat="1" ht="53.25" hidden="1" customHeight="1" x14ac:dyDescent="0.2">
      <c r="D163" s="27"/>
      <c r="E163" s="61"/>
      <c r="F163" s="29"/>
      <c r="G163" s="21"/>
      <c r="H163" s="22"/>
      <c r="I163" s="23">
        <v>0</v>
      </c>
      <c r="J163" s="28">
        <f t="shared" si="2"/>
        <v>26792547.670000006</v>
      </c>
    </row>
    <row r="164" spans="4:10" s="1" customFormat="1" ht="53.25" hidden="1" customHeight="1" x14ac:dyDescent="0.2">
      <c r="D164" s="27"/>
      <c r="E164" s="61"/>
      <c r="F164" s="29"/>
      <c r="G164" s="30"/>
      <c r="H164" s="22"/>
      <c r="I164" s="23">
        <v>0</v>
      </c>
      <c r="J164" s="28">
        <f t="shared" si="2"/>
        <v>26792547.670000006</v>
      </c>
    </row>
    <row r="165" spans="4:10" s="1" customFormat="1" ht="53.25" hidden="1" customHeight="1" x14ac:dyDescent="0.2">
      <c r="D165" s="27"/>
      <c r="E165" s="61"/>
      <c r="F165" s="29"/>
      <c r="G165" s="31"/>
      <c r="H165" s="22"/>
      <c r="I165" s="23">
        <v>0</v>
      </c>
      <c r="J165" s="28">
        <f t="shared" si="2"/>
        <v>26792547.670000006</v>
      </c>
    </row>
    <row r="166" spans="4:10" s="1" customFormat="1" ht="53.25" hidden="1" customHeight="1" x14ac:dyDescent="0.2">
      <c r="D166" s="27"/>
      <c r="E166" s="61"/>
      <c r="F166" s="29"/>
      <c r="G166" s="31"/>
      <c r="H166" s="22"/>
      <c r="I166" s="23">
        <v>0</v>
      </c>
      <c r="J166" s="28">
        <f t="shared" si="2"/>
        <v>26792547.670000006</v>
      </c>
    </row>
    <row r="167" spans="4:10" s="1" customFormat="1" ht="53.25" hidden="1" customHeight="1" x14ac:dyDescent="0.2">
      <c r="D167" s="27"/>
      <c r="E167" s="61"/>
      <c r="F167" s="29"/>
      <c r="G167" s="31"/>
      <c r="H167" s="22"/>
      <c r="I167" s="23">
        <v>0</v>
      </c>
      <c r="J167" s="28">
        <f t="shared" si="2"/>
        <v>26792547.670000006</v>
      </c>
    </row>
    <row r="168" spans="4:10" s="1" customFormat="1" ht="53.25" hidden="1" customHeight="1" x14ac:dyDescent="0.2">
      <c r="D168" s="27"/>
      <c r="E168" s="61"/>
      <c r="F168" s="29"/>
      <c r="G168" s="32"/>
      <c r="H168" s="22"/>
      <c r="I168" s="23">
        <v>0</v>
      </c>
      <c r="J168" s="28">
        <f t="shared" si="2"/>
        <v>26792547.670000006</v>
      </c>
    </row>
    <row r="169" spans="4:10" s="1" customFormat="1" ht="53.25" hidden="1" customHeight="1" x14ac:dyDescent="0.2">
      <c r="D169" s="27"/>
      <c r="E169" s="61"/>
      <c r="F169" s="29"/>
      <c r="G169" s="31"/>
      <c r="H169" s="22"/>
      <c r="I169" s="23">
        <v>0</v>
      </c>
      <c r="J169" s="28">
        <f t="shared" si="2"/>
        <v>26792547.670000006</v>
      </c>
    </row>
    <row r="170" spans="4:10" s="1" customFormat="1" ht="53.25" hidden="1" customHeight="1" x14ac:dyDescent="0.2">
      <c r="D170" s="27"/>
      <c r="E170" s="61"/>
      <c r="F170" s="29"/>
      <c r="G170" s="31"/>
      <c r="H170" s="22"/>
      <c r="I170" s="23">
        <v>0</v>
      </c>
      <c r="J170" s="28">
        <f t="shared" si="2"/>
        <v>26792547.670000006</v>
      </c>
    </row>
    <row r="171" spans="4:10" s="1" customFormat="1" ht="53.25" hidden="1" customHeight="1" x14ac:dyDescent="0.2">
      <c r="D171" s="27"/>
      <c r="E171" s="61"/>
      <c r="F171" s="29"/>
      <c r="G171" s="31"/>
      <c r="H171" s="22"/>
      <c r="I171" s="23">
        <v>0</v>
      </c>
      <c r="J171" s="28">
        <f t="shared" si="2"/>
        <v>26792547.670000006</v>
      </c>
    </row>
    <row r="172" spans="4:10" s="1" customFormat="1" ht="53.25" hidden="1" customHeight="1" x14ac:dyDescent="0.2">
      <c r="D172" s="27"/>
      <c r="E172" s="61"/>
      <c r="F172" s="29"/>
      <c r="G172" s="32"/>
      <c r="H172" s="22"/>
      <c r="I172" s="23">
        <v>0</v>
      </c>
      <c r="J172" s="28">
        <f t="shared" si="2"/>
        <v>26792547.670000006</v>
      </c>
    </row>
    <row r="173" spans="4:10" s="1" customFormat="1" ht="53.25" hidden="1" customHeight="1" x14ac:dyDescent="0.2">
      <c r="D173" s="27"/>
      <c r="E173" s="61"/>
      <c r="F173" s="29"/>
      <c r="G173" s="32"/>
      <c r="H173" s="22"/>
      <c r="I173" s="23">
        <v>0</v>
      </c>
      <c r="J173" s="28">
        <f t="shared" si="2"/>
        <v>26792547.670000006</v>
      </c>
    </row>
    <row r="174" spans="4:10" s="1" customFormat="1" ht="53.25" hidden="1" customHeight="1" x14ac:dyDescent="0.2">
      <c r="D174" s="27"/>
      <c r="E174" s="61"/>
      <c r="F174" s="29"/>
      <c r="G174" s="31"/>
      <c r="H174" s="22"/>
      <c r="I174" s="23">
        <v>0</v>
      </c>
      <c r="J174" s="28">
        <f t="shared" si="2"/>
        <v>26792547.670000006</v>
      </c>
    </row>
    <row r="175" spans="4:10" s="1" customFormat="1" ht="53.25" hidden="1" customHeight="1" x14ac:dyDescent="0.2">
      <c r="D175" s="27"/>
      <c r="E175" s="61"/>
      <c r="F175" s="29"/>
      <c r="G175" s="31"/>
      <c r="H175" s="22"/>
      <c r="I175" s="23">
        <v>0</v>
      </c>
      <c r="J175" s="28">
        <f t="shared" si="2"/>
        <v>26792547.670000006</v>
      </c>
    </row>
    <row r="176" spans="4:10" s="1" customFormat="1" ht="53.25" hidden="1" customHeight="1" x14ac:dyDescent="0.2">
      <c r="D176" s="27"/>
      <c r="E176" s="61"/>
      <c r="F176" s="29"/>
      <c r="G176" s="32"/>
      <c r="H176" s="22"/>
      <c r="I176" s="23">
        <v>0</v>
      </c>
      <c r="J176" s="28">
        <f t="shared" si="2"/>
        <v>26792547.670000006</v>
      </c>
    </row>
    <row r="177" spans="4:10" s="1" customFormat="1" ht="53.25" hidden="1" customHeight="1" x14ac:dyDescent="0.2">
      <c r="D177" s="27"/>
      <c r="E177" s="61"/>
      <c r="F177" s="29"/>
      <c r="G177" s="31"/>
      <c r="H177" s="22"/>
      <c r="I177" s="23">
        <v>0</v>
      </c>
      <c r="J177" s="28">
        <f t="shared" si="2"/>
        <v>26792547.670000006</v>
      </c>
    </row>
    <row r="178" spans="4:10" s="1" customFormat="1" ht="53.25" hidden="1" customHeight="1" x14ac:dyDescent="0.2">
      <c r="D178" s="27"/>
      <c r="E178" s="61"/>
      <c r="F178" s="29"/>
      <c r="G178" s="31"/>
      <c r="H178" s="22"/>
      <c r="I178" s="23">
        <v>0</v>
      </c>
      <c r="J178" s="28">
        <f t="shared" si="2"/>
        <v>26792547.670000006</v>
      </c>
    </row>
    <row r="179" spans="4:10" s="1" customFormat="1" ht="53.25" hidden="1" customHeight="1" x14ac:dyDescent="0.2">
      <c r="D179" s="27"/>
      <c r="E179" s="61"/>
      <c r="F179" s="29"/>
      <c r="G179" s="31"/>
      <c r="H179" s="22"/>
      <c r="I179" s="23">
        <v>0</v>
      </c>
      <c r="J179" s="28">
        <f t="shared" si="2"/>
        <v>26792547.670000006</v>
      </c>
    </row>
    <row r="180" spans="4:10" s="1" customFormat="1" ht="53.25" hidden="1" customHeight="1" x14ac:dyDescent="0.2">
      <c r="D180" s="27"/>
      <c r="E180" s="61"/>
      <c r="F180" s="29"/>
      <c r="G180" s="31"/>
      <c r="H180" s="22"/>
      <c r="I180" s="23">
        <v>0</v>
      </c>
      <c r="J180" s="28">
        <f t="shared" si="2"/>
        <v>26792547.670000006</v>
      </c>
    </row>
    <row r="181" spans="4:10" s="1" customFormat="1" ht="53.25" hidden="1" customHeight="1" x14ac:dyDescent="0.2">
      <c r="D181" s="27"/>
      <c r="E181" s="61"/>
      <c r="F181" s="29"/>
      <c r="G181" s="31"/>
      <c r="H181" s="22"/>
      <c r="I181" s="23">
        <v>0</v>
      </c>
      <c r="J181" s="28">
        <f t="shared" si="2"/>
        <v>26792547.670000006</v>
      </c>
    </row>
    <row r="182" spans="4:10" s="1" customFormat="1" ht="53.25" hidden="1" customHeight="1" x14ac:dyDescent="0.2">
      <c r="D182" s="27"/>
      <c r="E182" s="61"/>
      <c r="F182" s="29"/>
      <c r="G182" s="31"/>
      <c r="H182" s="22"/>
      <c r="I182" s="23">
        <v>0</v>
      </c>
      <c r="J182" s="28">
        <f t="shared" si="2"/>
        <v>26792547.670000006</v>
      </c>
    </row>
    <row r="183" spans="4:10" s="1" customFormat="1" ht="53.25" hidden="1" customHeight="1" x14ac:dyDescent="0.2">
      <c r="D183" s="27"/>
      <c r="E183" s="61"/>
      <c r="F183" s="29"/>
      <c r="G183" s="31"/>
      <c r="H183" s="22"/>
      <c r="I183" s="23">
        <v>0</v>
      </c>
      <c r="J183" s="28">
        <f t="shared" si="2"/>
        <v>26792547.670000006</v>
      </c>
    </row>
    <row r="184" spans="4:10" s="1" customFormat="1" ht="53.25" hidden="1" customHeight="1" x14ac:dyDescent="0.2">
      <c r="D184" s="27"/>
      <c r="E184" s="61"/>
      <c r="F184" s="29"/>
      <c r="G184" s="31"/>
      <c r="H184" s="22"/>
      <c r="I184" s="23">
        <v>0</v>
      </c>
      <c r="J184" s="28">
        <f t="shared" si="2"/>
        <v>26792547.670000006</v>
      </c>
    </row>
    <row r="185" spans="4:10" s="1" customFormat="1" ht="53.25" hidden="1" customHeight="1" x14ac:dyDescent="0.2">
      <c r="D185" s="27"/>
      <c r="E185" s="61"/>
      <c r="F185" s="29"/>
      <c r="G185" s="31"/>
      <c r="H185" s="22"/>
      <c r="I185" s="23">
        <v>0</v>
      </c>
      <c r="J185" s="28">
        <f t="shared" si="2"/>
        <v>26792547.670000006</v>
      </c>
    </row>
    <row r="186" spans="4:10" s="1" customFormat="1" ht="53.25" hidden="1" customHeight="1" x14ac:dyDescent="0.2">
      <c r="D186" s="27"/>
      <c r="E186" s="61"/>
      <c r="F186" s="29"/>
      <c r="G186" s="31"/>
      <c r="H186" s="22"/>
      <c r="I186" s="23">
        <v>0</v>
      </c>
      <c r="J186" s="28">
        <f t="shared" si="2"/>
        <v>26792547.670000006</v>
      </c>
    </row>
    <row r="187" spans="4:10" s="1" customFormat="1" ht="53.25" hidden="1" customHeight="1" x14ac:dyDescent="0.2">
      <c r="D187" s="27"/>
      <c r="E187" s="61"/>
      <c r="F187" s="29"/>
      <c r="G187" s="31"/>
      <c r="H187" s="22"/>
      <c r="I187" s="23">
        <v>0</v>
      </c>
      <c r="J187" s="28">
        <f t="shared" si="2"/>
        <v>26792547.670000006</v>
      </c>
    </row>
    <row r="188" spans="4:10" s="1" customFormat="1" ht="53.25" hidden="1" customHeight="1" x14ac:dyDescent="0.2">
      <c r="D188" s="27"/>
      <c r="E188" s="61"/>
      <c r="F188" s="29"/>
      <c r="G188" s="31"/>
      <c r="H188" s="22"/>
      <c r="I188" s="23">
        <v>0</v>
      </c>
      <c r="J188" s="28">
        <f t="shared" si="2"/>
        <v>26792547.670000006</v>
      </c>
    </row>
    <row r="189" spans="4:10" s="1" customFormat="1" ht="53.25" hidden="1" customHeight="1" x14ac:dyDescent="0.2">
      <c r="D189" s="27"/>
      <c r="E189" s="61"/>
      <c r="F189" s="29"/>
      <c r="G189" s="31"/>
      <c r="H189" s="22"/>
      <c r="I189" s="23">
        <v>0</v>
      </c>
      <c r="J189" s="28">
        <f t="shared" si="2"/>
        <v>26792547.670000006</v>
      </c>
    </row>
    <row r="190" spans="4:10" s="1" customFormat="1" ht="53.25" hidden="1" customHeight="1" x14ac:dyDescent="0.2">
      <c r="D190" s="27"/>
      <c r="E190" s="61"/>
      <c r="F190" s="29"/>
      <c r="G190" s="31"/>
      <c r="H190" s="22"/>
      <c r="I190" s="23">
        <v>0</v>
      </c>
      <c r="J190" s="28">
        <f t="shared" si="2"/>
        <v>26792547.670000006</v>
      </c>
    </row>
    <row r="191" spans="4:10" s="1" customFormat="1" ht="53.25" hidden="1" customHeight="1" x14ac:dyDescent="0.2">
      <c r="D191" s="27"/>
      <c r="E191" s="61"/>
      <c r="F191" s="29"/>
      <c r="G191" s="30"/>
      <c r="H191" s="22"/>
      <c r="I191" s="23">
        <v>0</v>
      </c>
      <c r="J191" s="28">
        <f t="shared" si="2"/>
        <v>26792547.670000006</v>
      </c>
    </row>
    <row r="192" spans="4:10" s="1" customFormat="1" ht="53.25" hidden="1" customHeight="1" x14ac:dyDescent="0.2">
      <c r="D192" s="27"/>
      <c r="E192" s="61"/>
      <c r="F192" s="29"/>
      <c r="G192" s="31"/>
      <c r="H192" s="22"/>
      <c r="I192" s="23">
        <v>0</v>
      </c>
      <c r="J192" s="28">
        <f t="shared" si="2"/>
        <v>26792547.670000006</v>
      </c>
    </row>
    <row r="193" spans="4:12" s="1" customFormat="1" ht="53.25" hidden="1" customHeight="1" x14ac:dyDescent="0.2">
      <c r="D193" s="27"/>
      <c r="E193" s="61"/>
      <c r="F193" s="29"/>
      <c r="G193" s="30"/>
      <c r="H193" s="22"/>
      <c r="I193" s="23">
        <v>0</v>
      </c>
      <c r="J193" s="28">
        <f t="shared" si="2"/>
        <v>26792547.670000006</v>
      </c>
    </row>
    <row r="194" spans="4:12" s="1" customFormat="1" ht="53.25" hidden="1" customHeight="1" x14ac:dyDescent="0.2">
      <c r="D194" s="27"/>
      <c r="E194" s="61"/>
      <c r="F194" s="29"/>
      <c r="G194" s="30"/>
      <c r="H194" s="22"/>
      <c r="I194" s="23">
        <v>0</v>
      </c>
      <c r="J194" s="28">
        <f t="shared" si="2"/>
        <v>26792547.670000006</v>
      </c>
    </row>
    <row r="195" spans="4:12" s="1" customFormat="1" ht="53.25" hidden="1" customHeight="1" x14ac:dyDescent="0.2">
      <c r="D195" s="27"/>
      <c r="E195" s="61"/>
      <c r="F195" s="29"/>
      <c r="G195" s="32"/>
      <c r="H195" s="22"/>
      <c r="I195" s="23">
        <v>0</v>
      </c>
      <c r="J195" s="28">
        <f t="shared" si="2"/>
        <v>26792547.670000006</v>
      </c>
    </row>
    <row r="196" spans="4:12" s="1" customFormat="1" ht="53.25" hidden="1" customHeight="1" x14ac:dyDescent="0.2">
      <c r="D196" s="27"/>
      <c r="E196" s="61"/>
      <c r="F196" s="29"/>
      <c r="G196" s="32"/>
      <c r="H196" s="22"/>
      <c r="I196" s="23">
        <v>0</v>
      </c>
      <c r="J196" s="28">
        <f t="shared" si="2"/>
        <v>26792547.670000006</v>
      </c>
    </row>
    <row r="197" spans="4:12" s="1" customFormat="1" ht="53.25" hidden="1" customHeight="1" x14ac:dyDescent="0.2">
      <c r="D197" s="27"/>
      <c r="E197" s="61"/>
      <c r="F197" s="29"/>
      <c r="G197" s="32"/>
      <c r="H197" s="22"/>
      <c r="I197" s="23">
        <v>0</v>
      </c>
      <c r="J197" s="28">
        <f t="shared" si="2"/>
        <v>26792547.670000006</v>
      </c>
    </row>
    <row r="198" spans="4:12" s="1" customFormat="1" ht="53.25" hidden="1" customHeight="1" x14ac:dyDescent="0.2">
      <c r="D198" s="27"/>
      <c r="E198" s="61"/>
      <c r="F198" s="29"/>
      <c r="G198" s="31"/>
      <c r="H198" s="22"/>
      <c r="I198" s="23">
        <v>0</v>
      </c>
      <c r="J198" s="28">
        <f>+J197+H198-I198</f>
        <v>26792547.670000006</v>
      </c>
    </row>
    <row r="199" spans="4:12" s="1" customFormat="1" ht="53.25" hidden="1" customHeight="1" x14ac:dyDescent="0.2">
      <c r="D199" s="27"/>
      <c r="E199" s="61"/>
      <c r="F199" s="29"/>
      <c r="G199" s="31"/>
      <c r="H199" s="22"/>
      <c r="I199" s="23">
        <v>0</v>
      </c>
      <c r="J199" s="28">
        <f>+J198+H199-I199</f>
        <v>26792547.670000006</v>
      </c>
    </row>
    <row r="200" spans="4:12" s="1" customFormat="1" ht="53.25" hidden="1" customHeight="1" x14ac:dyDescent="0.2">
      <c r="D200" s="27"/>
      <c r="E200" s="61"/>
      <c r="F200" s="29"/>
      <c r="G200" s="32"/>
      <c r="H200" s="22"/>
      <c r="I200" s="23">
        <v>0</v>
      </c>
      <c r="J200" s="28">
        <f t="shared" si="2"/>
        <v>26792547.670000006</v>
      </c>
    </row>
    <row r="201" spans="4:12" s="1" customFormat="1" ht="53.25" hidden="1" customHeight="1" x14ac:dyDescent="0.2">
      <c r="D201" s="27"/>
      <c r="E201" s="33"/>
      <c r="F201" s="29"/>
      <c r="G201" s="31"/>
      <c r="H201" s="22"/>
      <c r="I201" s="23">
        <v>0</v>
      </c>
      <c r="J201" s="28">
        <f t="shared" si="2"/>
        <v>26792547.670000006</v>
      </c>
      <c r="L201" s="34">
        <f>+J200-22614003.58</f>
        <v>4178544.0900000073</v>
      </c>
    </row>
    <row r="202" spans="4:12" s="1" customFormat="1" ht="53.25" hidden="1" customHeight="1" x14ac:dyDescent="0.2">
      <c r="D202" s="27"/>
      <c r="E202" s="33"/>
      <c r="F202" s="29"/>
      <c r="G202" s="31"/>
      <c r="H202" s="22"/>
      <c r="I202" s="23">
        <v>0</v>
      </c>
      <c r="J202" s="28">
        <f t="shared" si="2"/>
        <v>26792547.670000006</v>
      </c>
      <c r="L202" s="35">
        <v>22614003.579999998</v>
      </c>
    </row>
    <row r="203" spans="4:12" s="1" customFormat="1" ht="53.25" hidden="1" customHeight="1" x14ac:dyDescent="0.2">
      <c r="D203" s="27"/>
      <c r="E203" s="33"/>
      <c r="F203" s="29"/>
      <c r="G203" s="31"/>
      <c r="H203" s="22"/>
      <c r="I203" s="23">
        <v>0</v>
      </c>
      <c r="J203" s="28">
        <f t="shared" si="2"/>
        <v>26792547.670000006</v>
      </c>
      <c r="L203" s="36">
        <f>+L202-28964767.29</f>
        <v>-6350763.7100000009</v>
      </c>
    </row>
    <row r="204" spans="4:12" s="1" customFormat="1" ht="53.25" hidden="1" customHeight="1" x14ac:dyDescent="0.2">
      <c r="D204" s="27"/>
      <c r="E204" s="33"/>
      <c r="F204" s="29"/>
      <c r="G204" s="31"/>
      <c r="H204" s="22"/>
      <c r="I204" s="23">
        <v>0</v>
      </c>
      <c r="J204" s="28">
        <f t="shared" si="2"/>
        <v>26792547.670000006</v>
      </c>
    </row>
    <row r="205" spans="4:12" s="1" customFormat="1" ht="53.25" hidden="1" customHeight="1" x14ac:dyDescent="0.2">
      <c r="D205" s="27"/>
      <c r="E205" s="33"/>
      <c r="F205" s="29"/>
      <c r="G205" s="31"/>
      <c r="H205" s="22"/>
      <c r="I205" s="23">
        <v>0</v>
      </c>
      <c r="J205" s="28">
        <f t="shared" si="2"/>
        <v>26792547.670000006</v>
      </c>
    </row>
    <row r="206" spans="4:12" s="1" customFormat="1" ht="53.25" hidden="1" customHeight="1" x14ac:dyDescent="0.2">
      <c r="D206" s="27"/>
      <c r="E206" s="33"/>
      <c r="F206" s="29"/>
      <c r="G206" s="31"/>
      <c r="H206" s="22"/>
      <c r="I206" s="23">
        <v>0</v>
      </c>
      <c r="J206" s="28">
        <f t="shared" si="2"/>
        <v>26792547.670000006</v>
      </c>
    </row>
    <row r="207" spans="4:12" s="1" customFormat="1" ht="53.25" hidden="1" customHeight="1" x14ac:dyDescent="0.2">
      <c r="D207" s="27"/>
      <c r="E207" s="33"/>
      <c r="F207" s="29"/>
      <c r="G207" s="31"/>
      <c r="H207" s="22"/>
      <c r="I207" s="23">
        <v>0</v>
      </c>
      <c r="J207" s="28">
        <f t="shared" si="2"/>
        <v>26792547.670000006</v>
      </c>
    </row>
    <row r="208" spans="4:12" s="1" customFormat="1" ht="53.25" hidden="1" customHeight="1" x14ac:dyDescent="0.2">
      <c r="D208" s="27"/>
      <c r="E208" s="33"/>
      <c r="F208" s="29"/>
      <c r="G208" s="31"/>
      <c r="H208" s="22"/>
      <c r="I208" s="23">
        <v>0</v>
      </c>
      <c r="J208" s="28">
        <f t="shared" si="2"/>
        <v>26792547.670000006</v>
      </c>
    </row>
    <row r="209" spans="4:10" s="1" customFormat="1" ht="53.25" hidden="1" customHeight="1" x14ac:dyDescent="0.2">
      <c r="D209" s="27"/>
      <c r="E209" s="33"/>
      <c r="F209" s="29"/>
      <c r="G209" s="30"/>
      <c r="H209" s="22"/>
      <c r="I209" s="23">
        <v>0</v>
      </c>
      <c r="J209" s="28">
        <f t="shared" si="2"/>
        <v>26792547.670000006</v>
      </c>
    </row>
    <row r="210" spans="4:10" s="1" customFormat="1" ht="53.25" hidden="1" customHeight="1" x14ac:dyDescent="0.2">
      <c r="D210" s="27"/>
      <c r="E210" s="33"/>
      <c r="F210" s="29"/>
      <c r="G210" s="31"/>
      <c r="H210" s="22"/>
      <c r="I210" s="23">
        <v>0</v>
      </c>
      <c r="J210" s="28">
        <f t="shared" si="2"/>
        <v>26792547.670000006</v>
      </c>
    </row>
    <row r="211" spans="4:10" s="1" customFormat="1" ht="53.25" hidden="1" customHeight="1" x14ac:dyDescent="0.2">
      <c r="D211" s="27"/>
      <c r="E211" s="33"/>
      <c r="F211" s="29"/>
      <c r="G211" s="31"/>
      <c r="H211" s="22"/>
      <c r="I211" s="23">
        <v>0</v>
      </c>
      <c r="J211" s="28">
        <f t="shared" si="2"/>
        <v>26792547.670000006</v>
      </c>
    </row>
    <row r="212" spans="4:10" s="1" customFormat="1" ht="53.25" hidden="1" customHeight="1" x14ac:dyDescent="0.2">
      <c r="D212" s="27"/>
      <c r="E212" s="33"/>
      <c r="F212" s="29"/>
      <c r="G212" s="32"/>
      <c r="H212" s="22"/>
      <c r="I212" s="23">
        <v>0</v>
      </c>
      <c r="J212" s="28">
        <f t="shared" si="2"/>
        <v>26792547.670000006</v>
      </c>
    </row>
    <row r="213" spans="4:10" s="1" customFormat="1" ht="53.25" hidden="1" customHeight="1" x14ac:dyDescent="0.2">
      <c r="D213" s="27"/>
      <c r="E213" s="33"/>
      <c r="F213" s="29"/>
      <c r="G213" s="31"/>
      <c r="H213" s="22"/>
      <c r="I213" s="23">
        <v>0</v>
      </c>
      <c r="J213" s="28">
        <f t="shared" si="2"/>
        <v>26792547.670000006</v>
      </c>
    </row>
    <row r="214" spans="4:10" s="1" customFormat="1" ht="53.25" hidden="1" customHeight="1" x14ac:dyDescent="0.2">
      <c r="D214" s="27"/>
      <c r="E214" s="33"/>
      <c r="F214" s="29"/>
      <c r="G214" s="31"/>
      <c r="H214" s="22"/>
      <c r="I214" s="23">
        <v>0</v>
      </c>
      <c r="J214" s="28">
        <f t="shared" si="2"/>
        <v>26792547.670000006</v>
      </c>
    </row>
    <row r="215" spans="4:10" s="1" customFormat="1" ht="53.25" hidden="1" customHeight="1" x14ac:dyDescent="0.2">
      <c r="D215" s="27"/>
      <c r="E215" s="33"/>
      <c r="F215" s="29"/>
      <c r="G215" s="31"/>
      <c r="H215" s="22"/>
      <c r="I215" s="23">
        <v>0</v>
      </c>
      <c r="J215" s="28">
        <f t="shared" si="2"/>
        <v>26792547.670000006</v>
      </c>
    </row>
    <row r="216" spans="4:10" s="1" customFormat="1" ht="53.25" hidden="1" customHeight="1" x14ac:dyDescent="0.2">
      <c r="D216" s="27"/>
      <c r="E216" s="33"/>
      <c r="F216" s="29"/>
      <c r="G216" s="31"/>
      <c r="H216" s="22"/>
      <c r="I216" s="23">
        <v>0</v>
      </c>
      <c r="J216" s="28">
        <f t="shared" si="2"/>
        <v>26792547.670000006</v>
      </c>
    </row>
    <row r="217" spans="4:10" s="1" customFormat="1" ht="53.25" hidden="1" customHeight="1" x14ac:dyDescent="0.2">
      <c r="D217" s="27"/>
      <c r="E217" s="33"/>
      <c r="F217" s="29"/>
      <c r="G217" s="31"/>
      <c r="H217" s="22"/>
      <c r="I217" s="23">
        <v>0</v>
      </c>
      <c r="J217" s="28">
        <f t="shared" si="2"/>
        <v>26792547.670000006</v>
      </c>
    </row>
    <row r="218" spans="4:10" s="1" customFormat="1" ht="68.25" hidden="1" customHeight="1" x14ac:dyDescent="0.2">
      <c r="D218" s="27"/>
      <c r="E218" s="33"/>
      <c r="F218" s="29"/>
      <c r="G218" s="31"/>
      <c r="H218" s="22"/>
      <c r="I218" s="23">
        <v>0</v>
      </c>
      <c r="J218" s="28">
        <f t="shared" si="2"/>
        <v>26792547.670000006</v>
      </c>
    </row>
    <row r="219" spans="4:10" s="1" customFormat="1" ht="53.25" hidden="1" customHeight="1" x14ac:dyDescent="0.2">
      <c r="D219" s="27"/>
      <c r="E219" s="33"/>
      <c r="F219" s="29"/>
      <c r="G219" s="31"/>
      <c r="H219" s="22"/>
      <c r="I219" s="23">
        <v>0</v>
      </c>
      <c r="J219" s="28">
        <f t="shared" si="2"/>
        <v>26792547.670000006</v>
      </c>
    </row>
    <row r="220" spans="4:10" s="1" customFormat="1" ht="53.25" hidden="1" customHeight="1" x14ac:dyDescent="0.2">
      <c r="D220" s="27"/>
      <c r="E220" s="33"/>
      <c r="F220" s="29"/>
      <c r="G220" s="31"/>
      <c r="H220" s="22"/>
      <c r="I220" s="23">
        <v>0</v>
      </c>
      <c r="J220" s="28">
        <f t="shared" si="2"/>
        <v>26792547.670000006</v>
      </c>
    </row>
    <row r="221" spans="4:10" s="1" customFormat="1" ht="53.25" hidden="1" customHeight="1" x14ac:dyDescent="0.2">
      <c r="D221" s="27"/>
      <c r="E221" s="33"/>
      <c r="F221" s="29"/>
      <c r="G221" s="31"/>
      <c r="H221" s="22"/>
      <c r="I221" s="23">
        <v>0</v>
      </c>
      <c r="J221" s="28">
        <f t="shared" si="2"/>
        <v>26792547.670000006</v>
      </c>
    </row>
    <row r="222" spans="4:10" s="1" customFormat="1" ht="53.25" hidden="1" customHeight="1" x14ac:dyDescent="0.2">
      <c r="D222" s="27"/>
      <c r="E222" s="33"/>
      <c r="F222" s="29"/>
      <c r="G222" s="31"/>
      <c r="H222" s="22"/>
      <c r="I222" s="23">
        <v>0</v>
      </c>
      <c r="J222" s="28">
        <f t="shared" si="2"/>
        <v>26792547.670000006</v>
      </c>
    </row>
    <row r="223" spans="4:10" s="1" customFormat="1" ht="53.25" hidden="1" customHeight="1" x14ac:dyDescent="0.2">
      <c r="D223" s="27"/>
      <c r="E223" s="33"/>
      <c r="F223" s="29"/>
      <c r="G223" s="31"/>
      <c r="H223" s="22"/>
      <c r="I223" s="23">
        <v>0</v>
      </c>
      <c r="J223" s="28">
        <f t="shared" si="2"/>
        <v>26792547.670000006</v>
      </c>
    </row>
    <row r="224" spans="4:10" s="1" customFormat="1" ht="53.25" hidden="1" customHeight="1" x14ac:dyDescent="0.2">
      <c r="D224" s="27"/>
      <c r="E224" s="33"/>
      <c r="F224" s="29"/>
      <c r="G224" s="31"/>
      <c r="H224" s="22"/>
      <c r="I224" s="23">
        <v>0</v>
      </c>
      <c r="J224" s="28">
        <f t="shared" si="2"/>
        <v>26792547.670000006</v>
      </c>
    </row>
    <row r="225" spans="4:10" s="1" customFormat="1" ht="53.25" hidden="1" customHeight="1" x14ac:dyDescent="0.2">
      <c r="D225" s="27"/>
      <c r="E225" s="33"/>
      <c r="F225" s="29"/>
      <c r="G225" s="31"/>
      <c r="H225" s="22"/>
      <c r="I225" s="23">
        <v>0</v>
      </c>
      <c r="J225" s="28">
        <f t="shared" si="2"/>
        <v>26792547.670000006</v>
      </c>
    </row>
    <row r="226" spans="4:10" s="1" customFormat="1" ht="53.25" hidden="1" customHeight="1" x14ac:dyDescent="0.2">
      <c r="D226" s="27"/>
      <c r="E226" s="33"/>
      <c r="F226" s="29"/>
      <c r="G226" s="31"/>
      <c r="H226" s="22"/>
      <c r="I226" s="23">
        <v>0</v>
      </c>
      <c r="J226" s="28">
        <f t="shared" si="2"/>
        <v>26792547.670000006</v>
      </c>
    </row>
    <row r="227" spans="4:10" s="1" customFormat="1" ht="53.25" hidden="1" customHeight="1" x14ac:dyDescent="0.2">
      <c r="D227" s="27"/>
      <c r="E227" s="33"/>
      <c r="F227" s="29"/>
      <c r="G227" s="31"/>
      <c r="H227" s="22"/>
      <c r="I227" s="23">
        <v>0</v>
      </c>
      <c r="J227" s="28">
        <f t="shared" si="2"/>
        <v>26792547.670000006</v>
      </c>
    </row>
    <row r="228" spans="4:10" s="1" customFormat="1" ht="53.25" hidden="1" customHeight="1" x14ac:dyDescent="0.2">
      <c r="D228" s="27"/>
      <c r="E228" s="33"/>
      <c r="F228" s="29"/>
      <c r="G228" s="31"/>
      <c r="H228" s="22"/>
      <c r="I228" s="23">
        <v>0</v>
      </c>
      <c r="J228" s="28">
        <f t="shared" si="2"/>
        <v>26792547.670000006</v>
      </c>
    </row>
    <row r="229" spans="4:10" s="1" customFormat="1" ht="53.25" hidden="1" customHeight="1" x14ac:dyDescent="0.2">
      <c r="D229" s="27"/>
      <c r="E229" s="33"/>
      <c r="F229" s="29"/>
      <c r="G229" s="31"/>
      <c r="H229" s="22"/>
      <c r="I229" s="23">
        <v>0</v>
      </c>
      <c r="J229" s="28">
        <f t="shared" si="2"/>
        <v>26792547.670000006</v>
      </c>
    </row>
    <row r="230" spans="4:10" s="1" customFormat="1" ht="53.25" hidden="1" customHeight="1" x14ac:dyDescent="0.2">
      <c r="D230" s="27"/>
      <c r="E230" s="33"/>
      <c r="F230" s="29"/>
      <c r="G230" s="31"/>
      <c r="H230" s="22"/>
      <c r="I230" s="23">
        <v>0</v>
      </c>
      <c r="J230" s="28">
        <f t="shared" si="2"/>
        <v>26792547.670000006</v>
      </c>
    </row>
    <row r="231" spans="4:10" s="1" customFormat="1" ht="53.25" hidden="1" customHeight="1" x14ac:dyDescent="0.2">
      <c r="D231" s="27"/>
      <c r="E231" s="33"/>
      <c r="F231" s="29"/>
      <c r="G231" s="31"/>
      <c r="H231" s="22"/>
      <c r="I231" s="23">
        <v>0</v>
      </c>
      <c r="J231" s="28">
        <f t="shared" si="2"/>
        <v>26792547.670000006</v>
      </c>
    </row>
    <row r="232" spans="4:10" s="1" customFormat="1" ht="53.25" hidden="1" customHeight="1" x14ac:dyDescent="0.2">
      <c r="D232" s="27"/>
      <c r="E232" s="33"/>
      <c r="F232" s="29"/>
      <c r="G232" s="31"/>
      <c r="H232" s="22"/>
      <c r="I232" s="23">
        <v>0</v>
      </c>
      <c r="J232" s="28">
        <f t="shared" si="2"/>
        <v>26792547.670000006</v>
      </c>
    </row>
    <row r="233" spans="4:10" s="1" customFormat="1" ht="53.25" hidden="1" customHeight="1" x14ac:dyDescent="0.2">
      <c r="D233" s="27"/>
      <c r="E233" s="33"/>
      <c r="F233" s="29"/>
      <c r="G233" s="31"/>
      <c r="H233" s="22"/>
      <c r="I233" s="23">
        <v>0</v>
      </c>
      <c r="J233" s="28">
        <f t="shared" si="2"/>
        <v>26792547.670000006</v>
      </c>
    </row>
    <row r="234" spans="4:10" s="1" customFormat="1" ht="53.25" hidden="1" customHeight="1" x14ac:dyDescent="0.2">
      <c r="D234" s="27"/>
      <c r="E234" s="33"/>
      <c r="F234" s="29"/>
      <c r="G234" s="31"/>
      <c r="H234" s="22"/>
      <c r="I234" s="23">
        <v>0</v>
      </c>
      <c r="J234" s="28">
        <f t="shared" si="2"/>
        <v>26792547.670000006</v>
      </c>
    </row>
    <row r="235" spans="4:10" s="1" customFormat="1" ht="53.25" hidden="1" customHeight="1" x14ac:dyDescent="0.2">
      <c r="D235" s="27"/>
      <c r="E235" s="33"/>
      <c r="F235" s="29"/>
      <c r="G235" s="31"/>
      <c r="H235" s="22"/>
      <c r="I235" s="23">
        <v>0</v>
      </c>
      <c r="J235" s="28">
        <f t="shared" si="2"/>
        <v>26792547.670000006</v>
      </c>
    </row>
    <row r="236" spans="4:10" s="1" customFormat="1" ht="53.25" hidden="1" customHeight="1" x14ac:dyDescent="0.2">
      <c r="D236" s="27"/>
      <c r="E236" s="33"/>
      <c r="F236" s="29"/>
      <c r="G236" s="30"/>
      <c r="H236" s="22"/>
      <c r="I236" s="23">
        <v>0</v>
      </c>
      <c r="J236" s="28">
        <f t="shared" si="2"/>
        <v>26792547.670000006</v>
      </c>
    </row>
    <row r="237" spans="4:10" s="1" customFormat="1" ht="53.25" hidden="1" customHeight="1" x14ac:dyDescent="0.2">
      <c r="D237" s="27"/>
      <c r="E237" s="33"/>
      <c r="F237" s="29"/>
      <c r="G237" s="30"/>
      <c r="H237" s="22"/>
      <c r="I237" s="23">
        <v>0</v>
      </c>
      <c r="J237" s="28">
        <f t="shared" si="2"/>
        <v>26792547.670000006</v>
      </c>
    </row>
    <row r="238" spans="4:10" s="1" customFormat="1" ht="53.25" hidden="1" customHeight="1" x14ac:dyDescent="0.2">
      <c r="D238" s="27"/>
      <c r="E238" s="33"/>
      <c r="F238" s="29"/>
      <c r="G238" s="30"/>
      <c r="H238" s="22"/>
      <c r="I238" s="23">
        <v>0</v>
      </c>
      <c r="J238" s="28">
        <f t="shared" si="2"/>
        <v>26792547.670000006</v>
      </c>
    </row>
    <row r="239" spans="4:10" s="1" customFormat="1" ht="53.25" hidden="1" customHeight="1" x14ac:dyDescent="0.2">
      <c r="D239" s="27"/>
      <c r="E239" s="33"/>
      <c r="F239" s="29"/>
      <c r="G239" s="31"/>
      <c r="H239" s="22"/>
      <c r="I239" s="23">
        <v>0</v>
      </c>
      <c r="J239" s="28">
        <f t="shared" si="2"/>
        <v>26792547.670000006</v>
      </c>
    </row>
    <row r="240" spans="4:10" s="1" customFormat="1" ht="53.25" hidden="1" customHeight="1" x14ac:dyDescent="0.2">
      <c r="D240" s="27"/>
      <c r="E240" s="33"/>
      <c r="F240" s="29"/>
      <c r="G240" s="30"/>
      <c r="H240" s="22"/>
      <c r="I240" s="23">
        <v>0</v>
      </c>
      <c r="J240" s="28">
        <f t="shared" si="2"/>
        <v>26792547.670000006</v>
      </c>
    </row>
    <row r="241" spans="1:95" s="1" customFormat="1" ht="53.25" hidden="1" customHeight="1" x14ac:dyDescent="0.2">
      <c r="D241" s="27"/>
      <c r="E241" s="33"/>
      <c r="F241" s="29"/>
      <c r="G241" s="31"/>
      <c r="H241" s="22"/>
      <c r="I241" s="23">
        <v>0</v>
      </c>
      <c r="J241" s="28">
        <f t="shared" si="2"/>
        <v>26792547.670000006</v>
      </c>
    </row>
    <row r="242" spans="1:95" s="1" customFormat="1" ht="53.25" hidden="1" customHeight="1" x14ac:dyDescent="0.2">
      <c r="D242" s="27"/>
      <c r="E242" s="33"/>
      <c r="F242" s="29"/>
      <c r="G242" s="31"/>
      <c r="H242" s="22"/>
      <c r="I242" s="23">
        <v>0</v>
      </c>
      <c r="J242" s="28">
        <f t="shared" si="2"/>
        <v>26792547.670000006</v>
      </c>
    </row>
    <row r="243" spans="1:95" s="1" customFormat="1" ht="53.25" hidden="1" customHeight="1" x14ac:dyDescent="0.2">
      <c r="D243" s="27"/>
      <c r="E243" s="33"/>
      <c r="F243" s="29"/>
      <c r="G243" s="30"/>
      <c r="H243" s="22"/>
      <c r="I243" s="23">
        <v>0</v>
      </c>
      <c r="J243" s="28">
        <f t="shared" si="2"/>
        <v>26792547.670000006</v>
      </c>
    </row>
    <row r="244" spans="1:95" s="1" customFormat="1" ht="53.25" hidden="1" customHeight="1" x14ac:dyDescent="0.2">
      <c r="D244" s="27"/>
      <c r="E244" s="33"/>
      <c r="F244" s="29"/>
      <c r="G244" s="30"/>
      <c r="H244" s="22"/>
      <c r="I244" s="23">
        <v>0</v>
      </c>
      <c r="J244" s="28">
        <f t="shared" si="2"/>
        <v>26792547.670000006</v>
      </c>
    </row>
    <row r="245" spans="1:95" s="1" customFormat="1" ht="53.25" hidden="1" customHeight="1" x14ac:dyDescent="0.2">
      <c r="D245" s="37"/>
      <c r="E245" s="33"/>
      <c r="F245" s="29"/>
      <c r="G245" s="31"/>
      <c r="H245" s="22"/>
      <c r="I245" s="23">
        <v>0</v>
      </c>
      <c r="J245" s="28">
        <f t="shared" si="2"/>
        <v>26792547.670000006</v>
      </c>
    </row>
    <row r="246" spans="1:95" s="1" customFormat="1" ht="53.25" hidden="1" customHeight="1" thickBot="1" x14ac:dyDescent="0.25">
      <c r="D246" s="55"/>
      <c r="E246" s="61"/>
      <c r="F246" s="29"/>
      <c r="G246" s="31"/>
      <c r="H246" s="22"/>
      <c r="I246" s="23">
        <v>0</v>
      </c>
      <c r="J246" s="28">
        <f>+J200+H246-I246</f>
        <v>26792547.670000006</v>
      </c>
    </row>
    <row r="247" spans="1:95" s="1" customFormat="1" ht="50.1" customHeight="1" thickBot="1" x14ac:dyDescent="0.3">
      <c r="D247" s="38"/>
      <c r="E247" s="39"/>
      <c r="F247" s="39"/>
      <c r="G247" s="39" t="s">
        <v>8</v>
      </c>
      <c r="H247" s="40">
        <f>SUM(H20:H245)</f>
        <v>18303169.57</v>
      </c>
      <c r="I247" s="40">
        <f>SUM(I20:I245)</f>
        <v>26615202.759999998</v>
      </c>
      <c r="J247" s="56">
        <f>+J246</f>
        <v>26792547.670000006</v>
      </c>
    </row>
    <row r="248" spans="1:95" s="10" customFormat="1" ht="50.1" customHeight="1" x14ac:dyDescent="0.25">
      <c r="A248" s="1"/>
      <c r="B248" s="1"/>
      <c r="C248" s="1"/>
      <c r="D248" s="41"/>
      <c r="E248" s="42"/>
      <c r="F248" s="43"/>
      <c r="G248" s="44"/>
      <c r="H248" s="45"/>
      <c r="I248" s="46"/>
      <c r="J248" s="47"/>
      <c r="K248" s="2"/>
      <c r="L248" s="2"/>
      <c r="M248" s="2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8"/>
      <c r="CO248" s="48"/>
      <c r="CP248" s="48"/>
      <c r="CQ248" s="48"/>
    </row>
    <row r="249" spans="1:95" ht="50.1" customHeight="1" x14ac:dyDescent="0.25">
      <c r="H249" s="52"/>
      <c r="I249" s="46"/>
    </row>
    <row r="250" spans="1:95" ht="50.1" customHeight="1" x14ac:dyDescent="0.25">
      <c r="H250" s="52"/>
      <c r="I250" s="53"/>
    </row>
    <row r="252" spans="1:95" ht="50.1" customHeight="1" x14ac:dyDescent="0.25">
      <c r="J252" s="54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2017</vt:lpstr>
      <vt:lpstr>'MARZO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2017-04-07T12:15:56Z</dcterms:modified>
</cp:coreProperties>
</file>