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6000" yWindow="-120" windowWidth="12000" windowHeight="9240"/>
  </bookViews>
  <sheets>
    <sheet name="NOVIEMBRE 2017" sheetId="11" r:id="rId1"/>
  </sheets>
  <definedNames>
    <definedName name="_xlnm.Print_Area" localSheetId="0">'NOVIEMBRE 2017'!$I$20:$I$199</definedName>
  </definedNames>
  <calcPr calcId="152511"/>
</workbook>
</file>

<file path=xl/calcChain.xml><?xml version="1.0" encoding="utf-8"?>
<calcChain xmlns="http://schemas.openxmlformats.org/spreadsheetml/2006/main">
  <c r="L203" i="11" l="1"/>
  <c r="J20" i="11" l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l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J125" i="11" s="1"/>
  <c r="J126" i="11" s="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s="1"/>
  <c r="J197" i="11" s="1"/>
  <c r="J198" i="11" s="1"/>
  <c r="J199" i="11" s="1"/>
  <c r="J200" i="11" s="1"/>
  <c r="J201" i="11" l="1"/>
  <c r="J202" i="11" s="1"/>
  <c r="J203" i="11" s="1"/>
  <c r="J204" i="11" s="1"/>
  <c r="J205" i="11" s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J242" i="11" s="1"/>
  <c r="J243" i="11" s="1"/>
  <c r="J244" i="11" s="1"/>
  <c r="J245" i="11" s="1"/>
  <c r="J246" i="11"/>
  <c r="J247" i="11" s="1"/>
  <c r="I247" i="11"/>
  <c r="H247" i="11"/>
  <c r="L201" i="11" l="1"/>
</calcChain>
</file>

<file path=xl/sharedStrings.xml><?xml version="1.0" encoding="utf-8"?>
<sst xmlns="http://schemas.openxmlformats.org/spreadsheetml/2006/main" count="281" uniqueCount="168">
  <si>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</si>
  <si>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</si>
  <si>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</si>
  <si>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</si>
  <si>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</si>
  <si>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</si>
  <si>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</si>
  <si>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</si>
  <si>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</si>
  <si>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</si>
  <si>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0100160001</t>
  </si>
  <si>
    <t xml:space="preserve">                                                   Sub- Cuenta de Disponibilidad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</si>
  <si>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“Año del Desarrollo Agroforestal”</t>
  </si>
  <si>
    <t>TESORERÍA DE LA SEGURIDAD SOCIAL</t>
  </si>
  <si>
    <t xml:space="preserve">                                                                                                                                Del 01 al 30 de noviembre del 2017</t>
  </si>
  <si>
    <t>15/11/17</t>
  </si>
  <si>
    <t>17/11/17</t>
  </si>
  <si>
    <t>20/11/17</t>
  </si>
  <si>
    <t>LIB. #1887-1</t>
  </si>
  <si>
    <t>LIB. #1888-1</t>
  </si>
  <si>
    <t>LIB. #1889-1</t>
  </si>
  <si>
    <t>LIB. #1890-1</t>
  </si>
  <si>
    <t>LIB. #1892-1</t>
  </si>
  <si>
    <t>LIB. #1893-1</t>
  </si>
  <si>
    <t>LIB. #1894-1</t>
  </si>
  <si>
    <t>LIB. #1895-1</t>
  </si>
  <si>
    <t>LIB. #1924-1</t>
  </si>
  <si>
    <t>LIB. #1925-1</t>
  </si>
  <si>
    <t>LIB. #1926-1</t>
  </si>
  <si>
    <t>LIB. #1951-1</t>
  </si>
  <si>
    <t>LIB. #1952-1</t>
  </si>
  <si>
    <t>LIB. #1953-1</t>
  </si>
  <si>
    <t>LIB. #1954-1</t>
  </si>
  <si>
    <t>LIB. #1960-1</t>
  </si>
  <si>
    <t>LIB. #1980-1</t>
  </si>
  <si>
    <t>LIB. #1977-1</t>
  </si>
  <si>
    <t>LIB. #1978-1</t>
  </si>
  <si>
    <t>LIB. #2043-1</t>
  </si>
  <si>
    <t>LIB. #2045-1</t>
  </si>
  <si>
    <t>LIB. #2005-1</t>
  </si>
  <si>
    <t>LIB. #2006-1</t>
  </si>
  <si>
    <t>LIB. #2060-1</t>
  </si>
  <si>
    <t>LIB. #2061-1</t>
  </si>
  <si>
    <t>LIB. #2070-1</t>
  </si>
  <si>
    <t>LIB. #2071-1</t>
  </si>
  <si>
    <t>LIB. #2072-1</t>
  </si>
  <si>
    <t>LIB. #2073-1</t>
  </si>
  <si>
    <t>LIB. #2087-1</t>
  </si>
  <si>
    <t>REG. #52</t>
  </si>
  <si>
    <t>10155</t>
  </si>
  <si>
    <t>PAGO A TRAVES DEL SIGEF (ISR 5% PROVEEDORES DEL ESTADO) LIBRAMIENTO NO. 1895-1, FACTURA PROVEEDOR PROLIMDES COMERCIAL, SRL.-</t>
  </si>
  <si>
    <t>PAGO A TRAVES DEL SIGEF (ISR 5% PROVEEDORES DEL ESTADO) LIBRAMIENTO NO. 1894-1, FACTURA PROVEEDOR CARY INDUSTRIAL, S.A.-</t>
  </si>
  <si>
    <t>PAGO A TRAVES DEL SIGEF (ISR 5% PROVEEDORES DEL ESTADO) LIBRAMIENTO NO. 1893-1, FACTURA PROVEEDOR SUMINISTROS EXPRESO HOTELERO SRL.-</t>
  </si>
  <si>
    <t>PAGO A TRAVES DEL SIGEF (ISR 5% PROVEEDORES DEL ESTADO) LIBRAMIENTO NO. 1892-1, FACTURA PROVEEDOR GTG INDUSTRIAL, SRL.-</t>
  </si>
  <si>
    <t>PAGO A TRAVES DEL SIGEF (ISR 5% PROVEEDORES DEL ESTADO) LIBRAMIENTO NO. 1890-1, FACTURA PROVEEDOR CONDOMINIO UNICENTRO PLAZA.-</t>
  </si>
  <si>
    <t>PAGO A TRAVES DEL SIGEF (ISR 5% PROVEEDORES DEL ESTADO) LIBRAMIENTO NO. 1889-1, FACTURA PROVEEDOR WENDY'S MUEBLES, SRL.-</t>
  </si>
  <si>
    <t>PAGO A TRAVES DEL SIGEF (ISR 5% PROVEEDORES DEL ESTADO) LIBRAMIENTO NO. 1888-1, FACTURA PROVEEDOR EMPRESA DIST. DE ELECT. DEL NORTE, S. A.-</t>
  </si>
  <si>
    <t>PAGO A TRAVES DEL SIGEF (ISR 10% Y 18% ITBIS PROVEEDORES DEL ESTADO) LIBRAMIENTO NO. 1887-1, FACTURA PROVEEDOR NATIVIDAD REYNOSO CASTILLO.-</t>
  </si>
  <si>
    <t>PAGO A TRAVES DEL SIGEF (ISR 10% Y 18% ITBIS PROVEEDORES DEL ESTADO) LIBRAMIENTO NO. 1926-1, FACTURA PROVEEDOR ERNESTA MINAYA RIVERA.-</t>
  </si>
  <si>
    <t>PAGO A TRAVES DEL SIGEF (ISR 5% Y 30% DEL ITBIS PROVEEDORES DEL ESTADO) LIBRAMIENTO NO. 1925-1, FACTURA PROVEEDOR EDUARDO MANRIQUE &amp; ASOCIADOS, SRL.-</t>
  </si>
  <si>
    <t>PAGO A TRAVES DEL SIGEF (ISR 5% PROVEEDORES DEL ESTADO) LIBRAMIENTO NO. 1924-1, FACTURA PROVEEDOR GASPER SERVICIOS MULTIPLES, SRL.-</t>
  </si>
  <si>
    <t>PAGO A TRAVES DEL SIGEF (ISR 5% PROVEEDORES DEL ESTADO) LIBRAMIENTO NO. 1954-1, FACTURA PROVEEDOR AUTOCAMIONES. S.A.-</t>
  </si>
  <si>
    <t>PAGO A TRAVES DEL SIGEF (ISR 5% PROVEEDORES DEL ESTADO) LIBRAMIENTO NO. 1953-1, FACTURA PROVEEDOR DELTA COMERCIAL C POR A.-</t>
  </si>
  <si>
    <t>PAGO A TRAVES DEL SIGEF (ISR 5% PROVEEDORES DEL ESTADO) LIBRAMIENTO NO. 1952-1, FACTURA PROVEEDOR CONSORCIO ENERGETICO PUNTA CANA-MACAO, S. A.-</t>
  </si>
  <si>
    <t>PAGO A TRAVES DEL SIGEF (ISR 5% PROVEEDORES DEL ESTADO) LIBRAMIENTO NO. 1960-1, FACTURA PROVEEDOR ONE WM, EIRL.-</t>
  </si>
  <si>
    <t>P/REG. LIB. #1980-1 POR CONCEPTO DE NOMINA VACACIONES NO DISFRUTADAS DE EX COLABORADORES,CORRESPONDIENTE AL AÑO 2017, S/ANEXOS.-</t>
  </si>
  <si>
    <t>PAGO A TRAVES DEL SIGEF (ISR 10% Y 18% ITBIS PROVEEDORES DEL ESTADO) LIBRAMIENTO NO. 1977-1, FACTURA PROVEEDOR ESMERALDA CACERES DE LOS SANTOS.-</t>
  </si>
  <si>
    <t>PAGO A TRAVES DEL SIGEF (ISR 10% Y 18% ITBIS PROVEEDORES DEL ESTADO) LIBRAMIENTO NO. 1978-1, FACTURA PROVEEDOR ABRAHAM EMILIO CORDERO FRIAS.-</t>
  </si>
  <si>
    <t>P/REG. LIB. #2043-1 CORRESPONDIENTE A NOMINA PRESTACIONES ECONOMICAS (ALTAGRACIA PERALTA CORCINO) MES DE OCTUBRE/2017</t>
  </si>
  <si>
    <t>P/REG. LIB. #2045-1 CORRESPONDIENTE A NOMINA VACACIONES NO DISFRUTADAS EX COLABORADOR (ALTAGRACIA PERALTA CORCINO) MES DE OCTUBRE/2017</t>
  </si>
  <si>
    <t>PAGO A TRAVES DEL SIGEF (ISR 5% PROVEEDORES DEL ESTADO) LIBRAMIENTO NO. 2005-1, FACTURA PROVEEDOR ELIAS PEREZ COMBUSTIBLES, SRL.-</t>
  </si>
  <si>
    <t>PAGO A TRAVES DEL SIGEF (ISR 5% PROVEEDORES DEL ESTADO) LIBRAMIENTO NO. 2006-1, FACTURA PROVEEDOR ANICAL, SRL.-</t>
  </si>
  <si>
    <t>PAGO A TRAVES DEL SIGEF (ISR 5% PROVEEDORES DEL ESTADO) LIBRAMIENTO NO. 2060-1, FACTURA PROVEEDOR EDESUR DOMINICANA, S. A.-</t>
  </si>
  <si>
    <t>PAGO A TRAVES DEL SIGEF (ISR 5% PROVEEDORES DEL ESTADO) LIBRAMIENTO NO. 2061-1, FACTURA PROVEEDOR FERRETERIA AMERICANA, SAS.-</t>
  </si>
  <si>
    <t>PAGO A TRAVES DEL SIGEF (ISR 5% Y 100% DEL ITBIS PROVEEDORES DEL ESTADO) LIBRAMIENTO NO. 2070-1, FACTURA PROVEEDOR ALARM CONTROLS SEGURIDAD, S.A.-</t>
  </si>
  <si>
    <t>PAGO A TRAVES DEL SIGEF (ISR 5% Y 30% DEL ITBIS PROVEEDORES DEL ESTADO) LIBRAMIENTO NO. 2071-1, FACTURA PROVEEDOR EDUARDO MANRIQUE &amp; ASOCIADOS, SRL.-</t>
  </si>
  <si>
    <t>PAGO A TRAVES DEL SIGEF (ISR 5% PROVEEDORES DEL ESTADO) LIBRAMIENTO NO. 2072-1, FACTURA PROVEEDOR WENDY'S MUEBLES, SRL.-</t>
  </si>
  <si>
    <t>PAGO A TRAVES DEL SIGEF (ISR 5% PROVEEDORES DEL ESTADO) LIBRAMIENTO NO. 2073-1, FACTURA PROVEEDOR CONDOMINIO UNICENTRO PLAZA.-</t>
  </si>
  <si>
    <t>PAGO A TRAVES DEL SIGEF (ISR 5% PROVEEDORES DEL ESTADO) LIBRAMIENTO NO. 2087-1, FACTURA PROVEEDOR APS AUTO PARKING SOLUTIONS SRL.-</t>
  </si>
  <si>
    <t>P/REG. DEPOSITO CORRESPONDIENTE A TRANSFERENCIA NO. 00052, POR CONCEPTO DE   FONDOS ANTICIPOS FINANCIEROS RES. 061-2017.-</t>
  </si>
  <si>
    <t>(Natividad Reynoso Castillo) Pago factura #2690914, por concepto de alquiler local comercial No. 2 de la Plaza Reynoso (Oficina Regional Bávaro), correspondiente al mes de octubre 2017.-</t>
  </si>
  <si>
    <t>(Wendy'S Muebles, SRL) Pago factura #0015, por concepto de alquiler de los locales comerciales No. 1-D y 2-D del Condominio Clavel (Plaza Naco), correspondiente al mes de octubre 17</t>
  </si>
  <si>
    <t>(Unicentro plaza) Pago factura #22804, por concepto de servicio energía eléctrica local comercial No. 44 de Unicentro Plaza, corresp. al periodo del 02 de septiembre 2017 al 02/10/2017</t>
  </si>
  <si>
    <t>(Cary Industial, S. A.) PAGO FACT. NO. 72627, POR CONCEPTO DE COMRA PRODUCTOS DE LIMPIEZA USO TSS, S/ORDEN SIGEF NO. OR-2017-133</t>
  </si>
  <si>
    <t>(SUMINISTRO EXPRESO HOTELERO)PAGO FACT. NO. 87167, POR CONCEPTO DE COMRA PRODUCTOS DE LIMPIEZA USO TSS, S/ ORDEN SIGEF NO. OR-2017-140</t>
  </si>
  <si>
    <t>(PROLIMDE COMERCIAL, SRL) PAGO FACT. NO. 7366, POR CONCEPTO DE COMRA PRODUCTOS DE LIMPIEZA Y  PRODUCTOS DE PAPEL Y CARTON  USO TSS, S/ORDEN SIGEF NO. OR-2017-139</t>
  </si>
  <si>
    <t>(Gasper Servicios Multiples, SRL) PAGO FACT. NO. 25, POR CONCEPTO DE COMRA PRODUCTOS DE LIMPIEZA USO TSS, S/ORDEN SIGEF NO. OR-2017-135</t>
  </si>
  <si>
    <t>(Eduardo Manrique &amp; Asociados) PAGO FACT. #1606 POR CONCEPTO  CONTRATO MANTENIMIENTO AIRES ACONDICIONADOS TSS, S/ORDEN SIGEF NO. OR-2017-</t>
  </si>
  <si>
    <t>(Delta Comercial, S.A.) PAGO FACT. #16825, POR CONCEPTO DE MANTENIMIENTO VEHICULO TOYOTA PRIUS, S/ORDEN SIGEF NO. OR-2017-153</t>
  </si>
  <si>
    <t>(Autocamiones. C. X A) PAGO FACT. #2510, POR CONCEPTO DE  MANTENIMIENTO VEHICULO ISUZU TROOPER, S/ORDEN SIGEF NO. OR-2017-152</t>
  </si>
  <si>
    <t xml:space="preserve">(ONE WM, EIRL) PAGO FACT. # 564 POR CONCEPTO DE COMPRA SERVILLETAS DE DISPENSADOR, CALIDAD PREMIUM TAMA¥O RECTANGULAR Z-FOLD 100/1. S/ORDEN SIGEF NO. OR-2017-137
</t>
  </si>
  <si>
    <t>(Esmeralda Caceres De Los Santos) PAGO FACT. #208 POR CONCEPTO DE SERVICIO DE  FUMIGACION MENSUAL OFICINAS TSS PLAZA NACO POR 12 MESES.
 ORDEN SIGEF NO. OR-2017-</t>
  </si>
  <si>
    <t>(Elias Perez Combustibles, SRL) PAGO FACT. # 51874 POR CONCEPTO DE COMPRAS DE GASOLINA PARA USO DE LA TSS SANTIAGO, S/ORDEN SIGEF NO. OR-2017-150</t>
  </si>
  <si>
    <t>(ANICAL, SRL) PAGO FACT. # 7541, POR CONCEPTO DE COMPRA DE GASOLINA PARA USO DE LA TSS BAVARO, S/ORDEN SIGEF NO. OR-2017-149</t>
  </si>
  <si>
    <t>(Edesur) PAGO DE  FACTURAS #738650, #738697, POR CONCEPTO DE SERVICIO ENERGÍA ELÉCTRICA DE LOS LOCALES COMERCIALES NO. 1-D  Y D2 DEL CONDOMINIO CLAVEL (PLAZA NACO),CORRESP. AL PERIODO 01/09/2017 AL 02/10/2017.</t>
  </si>
  <si>
    <t>(Ferreteria Americana) PAGO FACTURA #1445, POR CONCEPTO DE COMPRA DE 48 TUBOS FLUORESCENTES, 5 LAMPARAS DE EMERGENCIAS, 30 BALASTO ELECTRONICO Y 2 REGLETAS, ORDEN #2017-148, SEGUN ANEXOS.</t>
  </si>
  <si>
    <t>(ALARM CONTROLS) PAGO FACTURA #414592, POR CONCEPTO DE SERVICIO DE VIGILANCIA Y MONITOREO DEL SISTEMA DE ALARMAS, PARA LAS INSTALACIONES DE LA TSS, CORRESP. AL MES DE OCTUBRE 17</t>
  </si>
  <si>
    <t>(Eduardo Manrique &amp; Asociados) PAGO FACTURA #EM-1607, POR CONCEPTO DE SERVICIO DE MANTENIMIENTO ELÉCTRICO, CORRESPONDIENTE AL PERIODO DEL 08 DE SEPTIEMBRE DEL 2017 AL 07 DE OCTUBRE DE 2017, S/ANEXOS.</t>
  </si>
  <si>
    <t>(Unicentro plaza) PAGO FACTURA #22874, POR CONCEPTO DE CUOTA DE MANTENIMIENTO OFICINA TSS UNICENTRO PLAZA LOCAL NO. 44, CORRESPONDIENTE AL MES DE OCTUBRE 2017.-</t>
  </si>
  <si>
    <t>(APS Auto Parking Solutions, SRL) PAGO DE FACTURA #51, POR CONCEPTO DE ALQUILER DE PARQUEO PARA LOS VEHÍCULOS DE LOS COLABORADORES DE LA TSS EN SILVERSUN GALLERY, CORRESP.AL MES DE NOVIEMBRE 17</t>
  </si>
  <si>
    <t>(Wendy'S Muebles, SRL) PAGO FACT.#0014, POR CONCEPTO DE CUOTA DE MANTENIMIENTO DE LOS LOCALES COMERCIALES NO. 1-D Y 2-D DEL CONDOMINIO CLAVEL (PLAZA NACO), CORRESP.AL MES DE OCTUBRE 2017</t>
  </si>
  <si>
    <t>(Abraham Emilio cordero Frias) Pago factura #0029, por concepto de servicios de (4)  traslado de notificación de actos de alguacil #687, #688, #689 y #690, correspondiente al mes de octubre 2017</t>
  </si>
  <si>
    <t xml:space="preserve">(Consorcio Energetico Punta Cana  Macao) Pago factura #02176915, por concepto de servicios energía eléctrica Oficina Regional Bávaro, correspondiente periodo del 11 de septiembre al 11 de octubre de 2017
</t>
  </si>
  <si>
    <t xml:space="preserve">(Oficina Presidencial De Tecnologia) Pago factura #500000351, por concepto de aporte (Alquiler) para el sostenimiento de la operación del espacio físico que ocupa la TSS en el Punto GOB
</t>
  </si>
  <si>
    <t>P/REG. DEPOSITO POR CONCEPTO DE ASIGNACIÓN PRESUPUESTARIA CORRESP. MES DE NOVIEMBRE/ 2017, S/ANEXOS.-</t>
  </si>
  <si>
    <t>(GTG Industrial, SRL) PAGO FACT. NO. 2263, POR CONCEPTO DE COMRA PRODUCTOS DE LIMPIEZA USO TSS, S/ORDEN SIGEF NO. OR-2017-134</t>
  </si>
  <si>
    <t xml:space="preserve">(Ernesta Minaya Rivera) Pago factura #2678697, por concepto de alquiler local comercial ubicado en la calle Beller #95, primer nivel, (Oficina Regional Puerto Plata), correspondiente al mes de octubre 2017.- </t>
  </si>
  <si>
    <t>22/11/17</t>
  </si>
  <si>
    <t>23/11/17</t>
  </si>
  <si>
    <t>24/11/17</t>
  </si>
  <si>
    <t>LIB. #2160-1</t>
  </si>
  <si>
    <t>LIB. #2162-1</t>
  </si>
  <si>
    <t>LIB. #2164-1</t>
  </si>
  <si>
    <t>LIB. #2166-1</t>
  </si>
  <si>
    <t>LIB. #2168-1</t>
  </si>
  <si>
    <t>LIB. #2170-1</t>
  </si>
  <si>
    <t>LIB. #2172-1</t>
  </si>
  <si>
    <t>LIB. #2104-1</t>
  </si>
  <si>
    <t>LIB. #2105-1</t>
  </si>
  <si>
    <t>LIB. #2106-1</t>
  </si>
  <si>
    <t>LIB. #2107-1</t>
  </si>
  <si>
    <t>LIB. #2108-1</t>
  </si>
  <si>
    <t>LIB. #2109-1</t>
  </si>
  <si>
    <t>LIB. #2110-1</t>
  </si>
  <si>
    <t>LIB. #2111-1</t>
  </si>
  <si>
    <t>P/REG. LIB. #2160-1, POR CONCEPTO DE NOMINA POR CONCEPTO DE PERSONAL DE SEGURIDAD, CORRESPONDIENTE AL MES DE NOVIEMBRE/ 2017, S/ANEXOS.-</t>
  </si>
  <si>
    <t>P/REG. LIB. #2162-1, POR CONCEPTO DE NOMINA POR CONCEPTO DE PERSONAL EN TRAMITE DE PENSION, CORRESPONDIENTE AL MES DE NOVIEMBRE/ 2017, S/ANEXOS.-</t>
  </si>
  <si>
    <t>P/REG. LIB. #2164-1, POR CONCEPTO DE NOMINA POR CONCEPTO DE PERSONAL PROBATORIO, CORRESPONDIENTE AL MES DE NOVIEMBRE/ 2017, S/ANEXOS.-</t>
  </si>
  <si>
    <t>P/REG. LIB. #2166-1, POR CONCEPTO DE NOMINA POR CONCEPTO DE COMPENSACION ALIMENTICIA, CORRESPONDIENTE AL MES DE NOVIEMBRE/ 2017, S/ANEXOS.-</t>
  </si>
  <si>
    <t>P/REG. LIB. #2168-1, POR CONCEPTO DE NOMINA POR CONCEPTO DE PRIMA POR ANTIGUEDAD, CORRESPONDIENTE AL MES DE NOVIEMBRE/ 2017, S/ANEXOS.-</t>
  </si>
  <si>
    <t>P/REG. LIB. #2170-1, POR CONCEPTO DE NOMINA POR CONCEPTO DE SUELDOS FIJOS, CORRESPONDIENTE AL MES DE NOVIEMBRE/ 2017, S/ANEXOS.-</t>
  </si>
  <si>
    <t>P/REG. LIB. #2172-1, POR CONCEPTO DE NOMINA POR CONCEPTO DE COMPENSACION TRANSPORTE, CORRESPONDIENTE AL MES DE NOVIEMBRE/ 2017, S/ANEXOS.-</t>
  </si>
  <si>
    <t>PAGO A TRAVES DEL SIGEF (ISR 5% PROVEEDORES DEL ESTADO) LIBRAMIENTO NO. 2108-1, FACTURA PROVEEDOR SUNIX PETROLEUM SRL.-</t>
  </si>
  <si>
    <t>PAGO A TRAVES DEL SIGEF (ISR 5% PROVEEDORES DEL ESTADO) LIBRAMIENTO NO. 2107-1, FACTURA PROVEEDOR SUNIX PETROLEUM SRL.-</t>
  </si>
  <si>
    <t>PAGO A TRAVES DEL SIGEF (ISR 5% PROVEEDORES DEL ESTADO) LIBRAMIENTO NO. 2106-1, FACTURA PROVEEDOR SEGUROS BANRESERVAS, S.A.-</t>
  </si>
  <si>
    <t>PAGO A TRAVES DEL SIGEF (ISR 5% Y 30% DEL ITBIS PROVEEDORES DEL ESTADO) LIBRAMIENTO NO. 2105-1, FACTURA PROVEEDOR UNITRADE SRL.-</t>
  </si>
  <si>
    <t>PAGO A TRAVES DEL SIGEF (ISR 5% PROVEEDORES DEL ESTADO) LIBRAMIENTO NO. 2104-1, FACTURA PROVEEDOR COLUMBUS NETWORKS DOMINICANA, SA.-</t>
  </si>
  <si>
    <t>PAGO A TRAVES DEL SIGEF (ISR 5% PROVEEDORES DEL ESTADO) LIBRAMIENTO NO. 2111-1, FACTURA PROVEEDOR TRANSPORTE BLANCO, S.A.-</t>
  </si>
  <si>
    <t>PAGO A TRAVES DEL SIGEF (ISR 10% Y 18% ITBIS PROVEEDORES DEL ESTADO) LIBRAMIENTO NO. 2110-1, FACTURA PROVEEDOR EDIXON ESTEBAN SALAZAR.-</t>
  </si>
  <si>
    <t>PAGO A TRAVES DEL SIGEF (ISR 5% PROVEEDORES DEL ESTADO) LIBRAMIENTO NO. 2109-1, FACTURA PROVEEDOR COMPAÑIA DOMINICANA DE TELEFONOS S.A.-</t>
  </si>
  <si>
    <t xml:space="preserve">(Seguros Banreservas) PAGO FACT. NOS. 1592837 Y 1592838 POR CONCEPTO DE SERVICIOS ULTIMOS GASTOS Y SEGURO DE VIDA, MUERTE ACCIDENTAL O DESMEMBRAMIENTO Y PAGO ANTICIPADO DE CAPITAL POR INVALIDEZ TOTAL, S/ANEXOS.
</t>
  </si>
  <si>
    <t>(SUNIX PETROLEUM SRL) PAGO FACT. NO. 302664642 POR COCNEPTO DE COMPRA GASOIL Y DE GASOLINA PARA USO DE LA TSS STO.DGO. Y OFICINA REGIONAL PTO. PTA.</t>
  </si>
  <si>
    <t>(SUNIX PETROLEUM SRL) PAGO FACT. NO. 302666943 POR CONCEPTO DE  COMPRA DE GASOIL PARA USO DE LAS PLANTAS ELECTRICAS TSS PLAZA NACO</t>
  </si>
  <si>
    <t xml:space="preserve">( COMPAÑIA DOMINICANA DE TELEFONOS) Pago facturas #311941, #311943, #1928052,  #1928053, #311942 por concepto de servicios telefónicos , corresp. al mes de octubre 2017, facturado desde el 23/10/2017.
</t>
  </si>
  <si>
    <t>(EDIXON ESTEBAN SALAZAR) PAGO FACT. NOS. 3 Y 4 POR CONCEPTO DE JAULA PROTECTORA PARA BATERIA DE INVERSOR TSS PUERTO PLATA. BASE PARA BATERIAS (64''l, 12'', 16''A) Y REACONDICIONAMIENTO OFICINA TSS PUERTA PLATA.</t>
  </si>
  <si>
    <t>(TRANSPORTE BLANCO, S. A.) ADQUISICION DE SERVICIOS DE MUDANZA PARA TRANSPORTAR CAJAS DE ARCHIVO INSTITUCIONAL Y MOBILIARIOS DESDE LOCAL DE UNICENTRO PLAZA A LOCAL PLAZA NACO, S/ORDEN SIGEF NO. OR-2017-142.</t>
  </si>
  <si>
    <t>(EDENORTE) Pago facturas #8032700, #8032701 y #8032771, por concepto de servicio energía eléctrica Oficina Regional Santiago local comercial #A2-11, corresp. al periodo 01/09/2017 al 01/10/17</t>
  </si>
  <si>
    <t xml:space="preserve">(Unitrade, S. A) Pago factura #18792, por concepto de servicio de mantenimiento de UPS, correspondiente al mes de octubre 2017.-
</t>
  </si>
  <si>
    <t xml:space="preserve">(COLUMBUS NETWORKS DOMINICANA,) Pago  fact. #1386, por concepto de (2) servicios de Internet  (IP 10 Mbps instalado en la DGII), (2) servicio de internet (IP 20 Mbps Redundante instalado en nap del Caribe.
</t>
  </si>
  <si>
    <t>30/11/17</t>
  </si>
  <si>
    <t>LIB. #2151-1</t>
  </si>
  <si>
    <t>LIB. #2152-1</t>
  </si>
  <si>
    <t>LIB. #2153-1</t>
  </si>
  <si>
    <t>LIB. #2154-1</t>
  </si>
  <si>
    <t>LIB. #2155-1</t>
  </si>
  <si>
    <t>LIB. #2156-1</t>
  </si>
  <si>
    <t>PAGO A TRAVES DEL SIGEF (ISR 10% Y 18% ITBIS PROVEEDORES DEL ESTADO) LIBRAMIENTO NO. 2156-1, FACTURA PROVEEDOR ABRAHAM EMILIO CORDERO FRIAS.-</t>
  </si>
  <si>
    <t>PAGO A TRAVES DEL SIGEF (ISR 5% PROVEEDORES DEL ESTADO) LIBRAMIENTO NO. 2155-1, FACTURA PROVEEDOR ANICAL, SRL.-</t>
  </si>
  <si>
    <t>PAGO A TRAVES DEL SIGEF (ISR 10% Y 18% ITBIS PROVEEDORES DEL ESTADO) LIBRAMIENTO NO. 2154-1, FACTURA PROVEEDOR NATIVIDAD REYNOSO CASTILLO.-</t>
  </si>
  <si>
    <t>PAGO A TRAVES DEL SIGEF (ISR 5% PROVEEDORES DEL ESTADO) LIBRAMIENTO NO. 2153-1, FACTURA PROVEEDOR EMPRESA DIST. DE ELECT. DEL NORTE, S. A.-</t>
  </si>
  <si>
    <t>PAGO A TRAVES DEL SIGEF (ISR 5% PROVEEDORES DEL ESTADO) LIBRAMIENTO NO. 2152-1, FACTURA PROVEEDOR CONDOMINIO UNICENTRO PLAZA.-</t>
  </si>
  <si>
    <t>PAGO A TRAVES DEL SIGEF (ISR 5% Y 30% DEL ITBIS PROVEEDORES DEL ESTADO) LIBRAMIENTO NO. 2151-1, FACTURA PROVEEDOR CONSULTORES DE DATOS DEL CARIBE, SRL.-</t>
  </si>
  <si>
    <t xml:space="preserve">(Consultores de Datos del Caribe) P/reg. factura #850471, por concepto de servicios de consulta de datos, correspondiente al periodo del 10/09/2017 hasta el 09/10/2017.-
</t>
  </si>
  <si>
    <t>(Unicentro plaza) P/reg. factura #22972, por concepto de servicio energía eléctrica local comercial No. 44 de Unicentro Plaza, corresp. al periodo del 02 de OCT. al 02 de NOV./17</t>
  </si>
  <si>
    <t>(EDENORTE) Pago facturas #8959916, #8959917 y #8960012 por concepto de servicio energía eléctrica Oficina Regional Santiago y Puerto Plata local comercial , corresp. al periodo 01/10/2017 al 01/11/17</t>
  </si>
  <si>
    <t>(Natividad Reynoso Castillo) Pago factura #2690915, por concepto de alquiler local comercial No. 2 de la Plaza Reynoso (Oficina Regional Bávaro), correspondiente al mes de noviembre 2017.</t>
  </si>
  <si>
    <t>(ANICAL, SRL) PAGO FACT. NO. 7616 POR CONCEPTO DE COMPRA DE GASOLINA PARA USO DE LA TSS BAVARO, S/ORDEN SIGEF NO. OR-2017-161.-</t>
  </si>
  <si>
    <t xml:space="preserve">(Abraham Emilio cordero Frias) P/reg. factura #0032, por concepto de servicios de (1)  traslado de notificación de acto de alguacil #749, correspondiente al mes de octubre 2017.-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</si>
</sst>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/yy"/>
    <numFmt numFmtId="166" formatCode="#,##0.00;\-#,##0.00;* ??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Arial"/>
      <family val="2"/>
    </font>
    <font>
      <i/>
      <sz val="12"/>
      <name val="Times New Roman"/>
      <family val="1"/>
    </font>
    <font>
      <sz val="12"/>
      <color rgb="FF000000"/>
      <name val="Arial"/>
      <family val="2"/>
    </font>
    <font>
      <sz val="12"/>
      <color rgb="FF000000"/>
      <name val="Times New Roman"/>
      <family val="1"/>
    </font>
    <font>
      <sz val="13"/>
      <color rgb="FF000000"/>
      <name val="Arial"/>
      <family val="2"/>
    </font>
    <font>
      <b/>
      <sz val="16"/>
      <name val="Times New Roman"/>
      <family val="1"/>
    </font>
    <font>
      <sz val="13"/>
      <name val="Arial"/>
      <family val="2"/>
    </font>
    <font>
      <sz val="8"/>
      <color rgb="FF000000"/>
      <name val="Times New Roman"/>
      <family val="1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5" fillId="0" borderId="0" xfId="0" applyFont="1"/>
    <xf numFmtId="0" fontId="9" fillId="4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164" fontId="3" fillId="3" borderId="11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4" fontId="5" fillId="2" borderId="7" xfId="0" applyNumberFormat="1" applyFont="1" applyFill="1" applyBorder="1" applyAlignment="1">
      <alignment horizontal="right"/>
    </xf>
    <xf numFmtId="4" fontId="11" fillId="0" borderId="0" xfId="0" applyNumberFormat="1" applyFont="1" applyAlignment="1">
      <alignment horizontal="right"/>
    </xf>
    <xf numFmtId="4" fontId="5" fillId="2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/>
    </xf>
    <xf numFmtId="49" fontId="10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center" wrapText="1"/>
    </xf>
    <xf numFmtId="4" fontId="5" fillId="2" borderId="0" xfId="0" applyNumberFormat="1" applyFont="1" applyFill="1" applyAlignment="1">
      <alignment vertical="center"/>
    </xf>
    <xf numFmtId="164" fontId="5" fillId="2" borderId="0" xfId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/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164" fontId="6" fillId="0" borderId="7" xfId="1" applyFont="1" applyFill="1" applyBorder="1"/>
    <xf numFmtId="164" fontId="6" fillId="0" borderId="0" xfId="1" applyFont="1" applyFill="1" applyBorder="1"/>
    <xf numFmtId="4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2" xfId="0" applyFont="1" applyBorder="1" applyAlignment="1">
      <alignment horizontal="right"/>
    </xf>
    <xf numFmtId="0" fontId="6" fillId="0" borderId="1" xfId="0" applyFont="1" applyBorder="1"/>
    <xf numFmtId="164" fontId="6" fillId="0" borderId="1" xfId="1" applyFont="1" applyFill="1" applyBorder="1"/>
    <xf numFmtId="0" fontId="5" fillId="0" borderId="0" xfId="0" applyFont="1" applyBorder="1"/>
    <xf numFmtId="4" fontId="5" fillId="0" borderId="0" xfId="0" applyNumberFormat="1" applyFont="1"/>
    <xf numFmtId="0" fontId="5" fillId="2" borderId="14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49" fontId="12" fillId="0" borderId="1" xfId="0" applyNumberFormat="1" applyFont="1" applyBorder="1" applyAlignment="1">
      <alignment horizontal="left" wrapText="1"/>
    </xf>
    <xf numFmtId="0" fontId="6" fillId="2" borderId="0" xfId="0" applyFont="1" applyFill="1" applyBorder="1" applyAlignment="1">
      <alignment horizontal="right"/>
    </xf>
    <xf numFmtId="4" fontId="14" fillId="2" borderId="1" xfId="0" applyNumberFormat="1" applyFont="1" applyFill="1" applyBorder="1" applyAlignment="1">
      <alignment horizontal="right" vertical="center"/>
    </xf>
    <xf numFmtId="166" fontId="15" fillId="0" borderId="0" xfId="0" applyNumberFormat="1" applyFont="1" applyAlignment="1">
      <alignment horizontal="right"/>
    </xf>
    <xf numFmtId="49" fontId="12" fillId="0" borderId="7" xfId="0" applyNumberFormat="1" applyFont="1" applyBorder="1" applyAlignment="1">
      <alignment horizontal="right"/>
    </xf>
    <xf numFmtId="49" fontId="12" fillId="0" borderId="7" xfId="0" applyNumberFormat="1" applyFont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 wrapText="1"/>
    </xf>
    <xf numFmtId="0" fontId="7" fillId="0" borderId="8" xfId="0" applyFont="1" applyBorder="1" applyAlignment="1">
      <alignment horizontal="right"/>
    </xf>
    <xf numFmtId="49" fontId="16" fillId="0" borderId="1" xfId="0" applyNumberFormat="1" applyFont="1" applyBorder="1" applyAlignment="1">
      <alignment horizontal="left"/>
    </xf>
    <xf numFmtId="166" fontId="16" fillId="0" borderId="1" xfId="0" applyNumberFormat="1" applyFont="1" applyBorder="1" applyAlignment="1">
      <alignment horizontal="right"/>
    </xf>
    <xf numFmtId="49" fontId="16" fillId="0" borderId="1" xfId="0" applyNumberFormat="1" applyFont="1" applyBorder="1" applyAlignment="1">
      <alignment horizontal="right"/>
    </xf>
    <xf numFmtId="49" fontId="16" fillId="0" borderId="1" xfId="0" applyNumberFormat="1" applyFont="1" applyBorder="1" applyAlignment="1">
      <alignment horizontal="left" vertical="center" wrapText="1"/>
    </xf>
    <xf numFmtId="166" fontId="12" fillId="0" borderId="1" xfId="0" applyNumberFormat="1" applyFont="1" applyBorder="1" applyAlignment="1">
      <alignment horizontal="right"/>
    </xf>
    <xf numFmtId="0" fontId="7" fillId="3" borderId="5" xfId="0" applyFont="1" applyFill="1" applyBorder="1" applyAlignment="1">
      <alignment horizontal="right" wrapText="1"/>
    </xf>
    <xf numFmtId="165" fontId="12" fillId="0" borderId="1" xfId="0" applyNumberFormat="1" applyFont="1" applyBorder="1" applyAlignment="1">
      <alignment horizontal="right"/>
    </xf>
    <xf numFmtId="165" fontId="16" fillId="0" borderId="1" xfId="0" applyNumberFormat="1" applyFont="1" applyBorder="1" applyAlignment="1">
      <alignment horizontal="right"/>
    </xf>
    <xf numFmtId="165" fontId="12" fillId="0" borderId="7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65" fontId="10" fillId="0" borderId="1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 wrapText="1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4</xdr:row>
      <xdr:rowOff>180975</xdr:rowOff>
    </xdr:from>
    <xdr:to>
      <xdr:col>6</xdr:col>
      <xdr:colOff>1447800</xdr:colOff>
      <xdr:row>8</xdr:row>
      <xdr:rowOff>19050</xdr:rowOff>
    </xdr:to>
    <xdr:pic>
      <xdr:nvPicPr>
        <xdr:cNvPr id="1424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4</xdr:row>
      <xdr:rowOff>0</xdr:rowOff>
    </xdr:from>
    <xdr:to>
      <xdr:col>6</xdr:col>
      <xdr:colOff>1019175</xdr:colOff>
      <xdr:row>8</xdr:row>
      <xdr:rowOff>57150</xdr:rowOff>
    </xdr:to>
    <xdr:pic>
      <xdr:nvPicPr>
        <xdr:cNvPr id="1424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1619250</xdr:colOff>
      <xdr:row>4</xdr:row>
      <xdr:rowOff>57150</xdr:rowOff>
    </xdr:from>
    <xdr:to>
      <xdr:col>6</xdr:col>
      <xdr:colOff>1619250</xdr:colOff>
      <xdr:row>8</xdr:row>
      <xdr:rowOff>209550</xdr:rowOff>
    </xdr:to>
    <xdr:pic>
      <xdr:nvPicPr>
        <xdr:cNvPr id="1424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627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2047875</xdr:colOff>
      <xdr:row>4</xdr:row>
      <xdr:rowOff>123825</xdr:rowOff>
    </xdr:from>
    <xdr:to>
      <xdr:col>6</xdr:col>
      <xdr:colOff>2047875</xdr:colOff>
      <xdr:row>9</xdr:row>
      <xdr:rowOff>19050</xdr:rowOff>
    </xdr:to>
    <xdr:pic>
      <xdr:nvPicPr>
        <xdr:cNvPr id="1424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913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6467781</xdr:colOff>
      <xdr:row>2</xdr:row>
      <xdr:rowOff>215081</xdr:rowOff>
    </xdr:from>
    <xdr:to>
      <xdr:col>6</xdr:col>
      <xdr:colOff>7788990</xdr:colOff>
      <xdr:row>8</xdr:row>
      <xdr:rowOff>127642</xdr:rowOff>
    </xdr:to>
    <xdr:pic>
      <xdr:nvPicPr>
        <xdr:cNvPr id="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1460725" y="1474839"/>
          <a:ext cx="1321209" cy="215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52"/>
  <sheetViews>
    <sheetView tabSelected="1" topLeftCell="G102" zoomScale="62" zoomScaleNormal="62" workbookViewId="0">
      <selection activeCell="G114" sqref="G114"/>
    </sheetView>
  </sheetViews>
  <sheetFormatPr defaultRowHeight="50.1" customHeight="1" x14ac:dyDescent="0.25"/>
  <cols>
    <col min="1" max="3" width="9.140625" style="5"/>
    <col min="4" max="4" width="9.140625" style="5" customWidth="1"/>
    <col min="5" max="5" width="22.140625" style="73" customWidth="1"/>
    <col min="6" max="6" width="18.42578125" style="40" customWidth="1"/>
    <col min="7" max="7" width="193.28515625" style="41" customWidth="1"/>
    <col min="8" max="8" width="20" style="41" customWidth="1"/>
    <col min="9" max="9" width="22.85546875" style="5" customWidth="1"/>
    <col min="10" max="10" width="21.7109375" style="5" customWidth="1"/>
    <col min="11" max="11" width="9.140625" style="5"/>
    <col min="12" max="12" width="19.42578125" style="5" bestFit="1" customWidth="1"/>
    <col min="13" max="13" width="14.140625" style="5" customWidth="1"/>
    <col min="14" max="16384" width="9.140625" style="5"/>
  </cols>
  <sheetData>
    <row r="1" spans="1:13" ht="50.1" customHeight="1" x14ac:dyDescent="0.25">
      <c r="E1" s="50"/>
      <c r="F1" s="50"/>
      <c r="G1" s="51"/>
      <c r="H1" s="51"/>
    </row>
    <row r="2" spans="1:13" ht="50.1" customHeight="1" x14ac:dyDescent="0.25">
      <c r="E2" s="50"/>
      <c r="F2" s="50"/>
      <c r="G2" s="51"/>
      <c r="H2" s="51"/>
    </row>
    <row r="3" spans="1:13" ht="50.1" customHeight="1" x14ac:dyDescent="0.25">
      <c r="E3" s="50"/>
      <c r="F3" s="50"/>
      <c r="G3" s="51"/>
      <c r="H3" s="51"/>
    </row>
    <row r="4" spans="1:13" ht="50.1" customHeight="1" x14ac:dyDescent="0.25">
      <c r="E4" s="50"/>
      <c r="F4" s="50"/>
      <c r="G4" s="51"/>
      <c r="H4" s="51"/>
    </row>
    <row r="5" spans="1:13" s="1" customFormat="1" ht="20.100000000000001" customHeight="1" x14ac:dyDescent="0.25">
      <c r="D5" s="2"/>
      <c r="E5" s="53"/>
      <c r="F5" s="53"/>
      <c r="G5" s="3"/>
      <c r="H5" s="3"/>
      <c r="I5" s="2"/>
      <c r="J5" s="2"/>
    </row>
    <row r="6" spans="1:13" s="1" customFormat="1" ht="20.100000000000001" customHeight="1" x14ac:dyDescent="0.25">
      <c r="D6" s="2"/>
      <c r="E6" s="53"/>
      <c r="F6" s="53"/>
      <c r="G6" s="3"/>
      <c r="H6" s="3"/>
      <c r="I6" s="2"/>
      <c r="J6" s="2"/>
    </row>
    <row r="7" spans="1:13" s="1" customFormat="1" ht="20.100000000000001" customHeight="1" x14ac:dyDescent="0.25">
      <c r="D7" s="2"/>
      <c r="E7" s="53"/>
      <c r="F7" s="58"/>
      <c r="G7" s="4"/>
      <c r="H7" s="3" t="s">
        <v>9</v>
      </c>
      <c r="I7" s="2"/>
      <c r="J7" s="2"/>
    </row>
    <row r="8" spans="1:13" s="1" customFormat="1" ht="20.100000000000001" customHeight="1" x14ac:dyDescent="0.2">
      <c r="D8" s="80"/>
      <c r="E8" s="80"/>
      <c r="F8" s="80"/>
      <c r="G8" s="80"/>
      <c r="H8" s="80"/>
      <c r="I8" s="80"/>
      <c r="J8" s="80"/>
      <c r="K8" s="2"/>
      <c r="L8" s="2"/>
      <c r="M8" s="2"/>
    </row>
    <row r="9" spans="1:13" s="1" customFormat="1" ht="20.100000000000001" customHeight="1" x14ac:dyDescent="0.2">
      <c r="C9" s="5"/>
      <c r="D9" s="80"/>
      <c r="E9" s="80"/>
      <c r="F9" s="80"/>
      <c r="G9" s="80"/>
      <c r="H9" s="80"/>
      <c r="I9" s="80"/>
      <c r="J9" s="80"/>
      <c r="K9" s="2"/>
      <c r="L9" s="2"/>
      <c r="M9" s="2"/>
    </row>
    <row r="10" spans="1:13" s="1" customFormat="1" ht="20.100000000000001" customHeight="1" x14ac:dyDescent="0.2">
      <c r="D10" s="81" t="s">
        <v>13</v>
      </c>
      <c r="E10" s="81"/>
      <c r="F10" s="81"/>
      <c r="G10" s="81"/>
      <c r="H10" s="81"/>
      <c r="I10" s="81"/>
      <c r="J10" s="81"/>
      <c r="K10" s="2"/>
      <c r="L10" s="2"/>
      <c r="M10" s="2"/>
    </row>
    <row r="11" spans="1:13" s="1" customFormat="1" ht="20.100000000000001" customHeight="1" x14ac:dyDescent="0.2">
      <c r="D11" s="84" t="s">
        <v>12</v>
      </c>
      <c r="E11" s="84"/>
      <c r="F11" s="84"/>
      <c r="G11" s="84"/>
      <c r="H11" s="84"/>
      <c r="I11" s="84"/>
      <c r="J11" s="84"/>
      <c r="K11" s="2"/>
      <c r="L11" s="2"/>
      <c r="M11" s="2"/>
    </row>
    <row r="12" spans="1:13" s="1" customFormat="1" ht="20.100000000000001" customHeight="1" x14ac:dyDescent="0.25">
      <c r="D12" s="7"/>
      <c r="E12" s="6"/>
      <c r="F12" s="6"/>
      <c r="G12" s="83" t="s">
        <v>14</v>
      </c>
      <c r="H12" s="83"/>
      <c r="I12" s="83"/>
      <c r="J12" s="83"/>
      <c r="K12" s="83"/>
      <c r="L12" s="83"/>
      <c r="M12" s="83"/>
    </row>
    <row r="13" spans="1:13" s="1" customFormat="1" ht="20.100000000000001" customHeight="1" x14ac:dyDescent="0.2">
      <c r="D13" s="82" t="s">
        <v>3</v>
      </c>
      <c r="E13" s="82"/>
      <c r="F13" s="82"/>
      <c r="G13" s="82"/>
      <c r="H13" s="82"/>
      <c r="I13" s="82"/>
      <c r="J13" s="82"/>
    </row>
    <row r="14" spans="1:13" s="1" customFormat="1" ht="20.100000000000001" customHeight="1" x14ac:dyDescent="0.2">
      <c r="A14" s="82" t="s">
        <v>11</v>
      </c>
      <c r="B14" s="82"/>
      <c r="C14" s="82"/>
      <c r="D14" s="82"/>
      <c r="E14" s="82"/>
      <c r="F14" s="82"/>
      <c r="G14" s="82"/>
      <c r="H14" s="82"/>
      <c r="I14" s="82"/>
      <c r="J14" s="82"/>
    </row>
    <row r="15" spans="1:13" s="1" customFormat="1" ht="20.100000000000001" customHeight="1" x14ac:dyDescent="0.2">
      <c r="D15" s="82" t="s">
        <v>9</v>
      </c>
      <c r="E15" s="82"/>
      <c r="F15" s="82"/>
      <c r="G15" s="82"/>
      <c r="H15" s="82"/>
      <c r="I15" s="82"/>
      <c r="J15" s="82"/>
    </row>
    <row r="16" spans="1:13" s="2" customFormat="1" ht="20.100000000000001" customHeight="1" thickBot="1" x14ac:dyDescent="0.3">
      <c r="E16" s="53"/>
      <c r="F16" s="53"/>
      <c r="G16" s="3"/>
      <c r="H16" s="3"/>
    </row>
    <row r="17" spans="1:13" s="8" customFormat="1" ht="50.1" customHeight="1" x14ac:dyDescent="0.2">
      <c r="A17" s="1"/>
      <c r="B17" s="1"/>
      <c r="C17" s="1"/>
      <c r="D17" s="74"/>
      <c r="E17" s="77" t="s">
        <v>10</v>
      </c>
      <c r="F17" s="77"/>
      <c r="G17" s="77"/>
      <c r="H17" s="77"/>
      <c r="I17" s="77"/>
      <c r="J17" s="78"/>
      <c r="K17" s="1"/>
      <c r="L17" s="1"/>
      <c r="M17" s="1"/>
    </row>
    <row r="18" spans="1:13" s="8" customFormat="1" ht="50.1" customHeight="1" x14ac:dyDescent="0.2">
      <c r="A18" s="1"/>
      <c r="B18" s="1"/>
      <c r="C18" s="1"/>
      <c r="D18" s="75"/>
      <c r="E18" s="79"/>
      <c r="F18" s="79"/>
      <c r="G18" s="9"/>
      <c r="H18" s="79" t="s">
        <v>7</v>
      </c>
      <c r="I18" s="79"/>
      <c r="J18" s="10">
        <v>17561356.710000001</v>
      </c>
      <c r="K18" s="1"/>
      <c r="L18" s="1"/>
      <c r="M18" s="1"/>
    </row>
    <row r="19" spans="1:13" s="8" customFormat="1" ht="50.1" customHeight="1" thickBot="1" x14ac:dyDescent="0.3">
      <c r="A19" s="1"/>
      <c r="B19" s="1"/>
      <c r="C19" s="1"/>
      <c r="D19" s="76"/>
      <c r="E19" s="66" t="s">
        <v>4</v>
      </c>
      <c r="F19" s="59" t="s">
        <v>5</v>
      </c>
      <c r="G19" s="11" t="s">
        <v>6</v>
      </c>
      <c r="H19" s="11" t="s">
        <v>0</v>
      </c>
      <c r="I19" s="12" t="s">
        <v>1</v>
      </c>
      <c r="J19" s="13" t="s">
        <v>2</v>
      </c>
      <c r="K19" s="1"/>
      <c r="L19" s="1"/>
      <c r="M19" s="1"/>
    </row>
    <row r="20" spans="1:13" s="14" customFormat="1" ht="45.75" customHeight="1" x14ac:dyDescent="0.25">
      <c r="D20" s="15"/>
      <c r="E20" s="67">
        <v>42746</v>
      </c>
      <c r="F20" s="47" t="s">
        <v>18</v>
      </c>
      <c r="G20" s="49" t="s">
        <v>80</v>
      </c>
      <c r="H20" s="65"/>
      <c r="I20" s="65">
        <v>25200</v>
      </c>
      <c r="J20" s="19">
        <f>+J18+H20-I20</f>
        <v>17536156.710000001</v>
      </c>
      <c r="L20" s="20"/>
      <c r="M20" s="21"/>
    </row>
    <row r="21" spans="1:13" s="14" customFormat="1" ht="45" customHeight="1" x14ac:dyDescent="0.25">
      <c r="D21" s="22"/>
      <c r="E21" s="67">
        <v>42746</v>
      </c>
      <c r="F21" s="47" t="s">
        <v>19</v>
      </c>
      <c r="G21" s="49" t="s">
        <v>146</v>
      </c>
      <c r="H21" s="65"/>
      <c r="I21" s="65">
        <v>44862.11</v>
      </c>
      <c r="J21" s="23">
        <f>+J20+H21-I21</f>
        <v>17491294.600000001</v>
      </c>
      <c r="L21" s="20"/>
      <c r="M21" s="21"/>
    </row>
    <row r="22" spans="1:13" s="14" customFormat="1" ht="41.25" customHeight="1" x14ac:dyDescent="0.25">
      <c r="D22" s="22"/>
      <c r="E22" s="67">
        <v>42746</v>
      </c>
      <c r="F22" s="47" t="s">
        <v>20</v>
      </c>
      <c r="G22" s="49" t="s">
        <v>81</v>
      </c>
      <c r="H22" s="65"/>
      <c r="I22" s="65">
        <v>768074.79</v>
      </c>
      <c r="J22" s="23">
        <f t="shared" ref="J22:J107" si="0">+J21+H22-I22</f>
        <v>16723219.810000002</v>
      </c>
      <c r="L22" s="20"/>
      <c r="M22" s="21"/>
    </row>
    <row r="23" spans="1:13" s="1" customFormat="1" ht="43.5" customHeight="1" x14ac:dyDescent="0.25">
      <c r="D23" s="22"/>
      <c r="E23" s="67">
        <v>42746</v>
      </c>
      <c r="F23" s="47" t="s">
        <v>21</v>
      </c>
      <c r="G23" s="49" t="s">
        <v>82</v>
      </c>
      <c r="H23" s="65"/>
      <c r="I23" s="65">
        <v>3462.75</v>
      </c>
      <c r="J23" s="23">
        <f t="shared" si="0"/>
        <v>16719757.060000002</v>
      </c>
      <c r="L23" s="20"/>
      <c r="M23" s="21"/>
    </row>
    <row r="24" spans="1:13" s="1" customFormat="1" ht="42" customHeight="1" x14ac:dyDescent="0.25">
      <c r="D24" s="22"/>
      <c r="E24" s="67">
        <v>42746</v>
      </c>
      <c r="F24" s="47" t="s">
        <v>22</v>
      </c>
      <c r="G24" s="48" t="s">
        <v>105</v>
      </c>
      <c r="H24" s="65"/>
      <c r="I24" s="65">
        <v>7898.7</v>
      </c>
      <c r="J24" s="23">
        <f t="shared" si="0"/>
        <v>16711858.360000003</v>
      </c>
      <c r="L24" s="20"/>
      <c r="M24" s="21"/>
    </row>
    <row r="25" spans="1:13" s="1" customFormat="1" ht="48.75" customHeight="1" x14ac:dyDescent="0.25">
      <c r="D25" s="22"/>
      <c r="E25" s="67">
        <v>42746</v>
      </c>
      <c r="F25" s="47" t="s">
        <v>23</v>
      </c>
      <c r="G25" s="48" t="s">
        <v>84</v>
      </c>
      <c r="H25" s="65"/>
      <c r="I25" s="65">
        <v>1018.13</v>
      </c>
      <c r="J25" s="23">
        <f t="shared" si="0"/>
        <v>16710840.230000002</v>
      </c>
      <c r="L25" s="20"/>
      <c r="M25" s="21"/>
    </row>
    <row r="26" spans="1:13" s="1" customFormat="1" ht="53.25" customHeight="1" x14ac:dyDescent="0.25">
      <c r="D26" s="22"/>
      <c r="E26" s="67">
        <v>42746</v>
      </c>
      <c r="F26" s="47" t="s">
        <v>24</v>
      </c>
      <c r="G26" s="48" t="s">
        <v>83</v>
      </c>
      <c r="H26" s="65"/>
      <c r="I26" s="65">
        <v>4791.2</v>
      </c>
      <c r="J26" s="23">
        <f t="shared" si="0"/>
        <v>16706049.030000003</v>
      </c>
      <c r="L26" s="20"/>
      <c r="M26" s="21"/>
    </row>
    <row r="27" spans="1:13" s="1" customFormat="1" ht="57.75" customHeight="1" x14ac:dyDescent="0.25">
      <c r="D27" s="22"/>
      <c r="E27" s="67">
        <v>42746</v>
      </c>
      <c r="F27" s="47" t="s">
        <v>25</v>
      </c>
      <c r="G27" s="49" t="s">
        <v>85</v>
      </c>
      <c r="H27" s="65"/>
      <c r="I27" s="65">
        <v>19775</v>
      </c>
      <c r="J27" s="23">
        <f t="shared" si="0"/>
        <v>16686274.030000003</v>
      </c>
      <c r="L27" s="20"/>
      <c r="M27" s="21"/>
    </row>
    <row r="28" spans="1:13" s="1" customFormat="1" ht="36.75" customHeight="1" x14ac:dyDescent="0.25">
      <c r="D28" s="22"/>
      <c r="E28" s="67">
        <v>42746</v>
      </c>
      <c r="F28" s="47" t="s">
        <v>25</v>
      </c>
      <c r="G28" s="48" t="s">
        <v>50</v>
      </c>
      <c r="H28" s="65"/>
      <c r="I28" s="65">
        <v>875</v>
      </c>
      <c r="J28" s="23">
        <f t="shared" si="0"/>
        <v>16685399.030000003</v>
      </c>
      <c r="L28" s="20"/>
      <c r="M28" s="21"/>
    </row>
    <row r="29" spans="1:13" s="1" customFormat="1" ht="45" customHeight="1" x14ac:dyDescent="0.25">
      <c r="D29" s="22"/>
      <c r="E29" s="67">
        <v>42746</v>
      </c>
      <c r="F29" s="47" t="s">
        <v>24</v>
      </c>
      <c r="G29" s="48" t="s">
        <v>51</v>
      </c>
      <c r="H29" s="65"/>
      <c r="I29" s="65">
        <v>212</v>
      </c>
      <c r="J29" s="23">
        <f t="shared" si="0"/>
        <v>16685187.030000003</v>
      </c>
      <c r="L29" s="20"/>
      <c r="M29" s="21"/>
    </row>
    <row r="30" spans="1:13" s="1" customFormat="1" ht="48.75" customHeight="1" x14ac:dyDescent="0.25">
      <c r="D30" s="22"/>
      <c r="E30" s="67">
        <v>42746</v>
      </c>
      <c r="F30" s="47" t="s">
        <v>23</v>
      </c>
      <c r="G30" s="48" t="s">
        <v>52</v>
      </c>
      <c r="H30" s="65"/>
      <c r="I30" s="65">
        <v>45.05</v>
      </c>
      <c r="J30" s="23">
        <f t="shared" si="0"/>
        <v>16685141.980000002</v>
      </c>
      <c r="L30" s="20"/>
      <c r="M30" s="21"/>
    </row>
    <row r="31" spans="1:13" s="1" customFormat="1" ht="40.5" customHeight="1" x14ac:dyDescent="0.25">
      <c r="D31" s="22"/>
      <c r="E31" s="67">
        <v>42746</v>
      </c>
      <c r="F31" s="47" t="s">
        <v>22</v>
      </c>
      <c r="G31" s="48" t="s">
        <v>53</v>
      </c>
      <c r="H31" s="65"/>
      <c r="I31" s="65">
        <v>349.5</v>
      </c>
      <c r="J31" s="23">
        <f t="shared" si="0"/>
        <v>16684792.480000002</v>
      </c>
      <c r="L31" s="20"/>
      <c r="M31" s="21"/>
    </row>
    <row r="32" spans="1:13" s="1" customFormat="1" ht="45.75" customHeight="1" x14ac:dyDescent="0.25">
      <c r="D32" s="22"/>
      <c r="E32" s="67">
        <v>42746</v>
      </c>
      <c r="F32" s="47" t="s">
        <v>21</v>
      </c>
      <c r="G32" s="48" t="s">
        <v>54</v>
      </c>
      <c r="H32" s="65"/>
      <c r="I32" s="65">
        <v>182.25</v>
      </c>
      <c r="J32" s="23">
        <f t="shared" si="0"/>
        <v>16684610.230000002</v>
      </c>
      <c r="L32" s="20"/>
      <c r="M32" s="21"/>
    </row>
    <row r="33" spans="4:13" s="1" customFormat="1" ht="39.75" customHeight="1" x14ac:dyDescent="0.25">
      <c r="D33" s="22"/>
      <c r="E33" s="67">
        <v>42746</v>
      </c>
      <c r="F33" s="47" t="s">
        <v>20</v>
      </c>
      <c r="G33" s="48" t="s">
        <v>55</v>
      </c>
      <c r="H33" s="65"/>
      <c r="I33" s="65">
        <v>33985.61</v>
      </c>
      <c r="J33" s="23">
        <f t="shared" si="0"/>
        <v>16650624.620000003</v>
      </c>
      <c r="L33" s="20"/>
      <c r="M33" s="21"/>
    </row>
    <row r="34" spans="4:13" s="1" customFormat="1" ht="44.25" customHeight="1" x14ac:dyDescent="0.25">
      <c r="D34" s="22"/>
      <c r="E34" s="67">
        <v>42746</v>
      </c>
      <c r="F34" s="47" t="s">
        <v>19</v>
      </c>
      <c r="G34" s="48" t="s">
        <v>56</v>
      </c>
      <c r="H34" s="65"/>
      <c r="I34" s="65">
        <v>2361.16</v>
      </c>
      <c r="J34" s="23">
        <f t="shared" si="0"/>
        <v>16648263.460000003</v>
      </c>
      <c r="L34" s="20"/>
      <c r="M34" s="21"/>
    </row>
    <row r="35" spans="4:13" s="1" customFormat="1" ht="42.75" customHeight="1" x14ac:dyDescent="0.25">
      <c r="D35" s="22"/>
      <c r="E35" s="67">
        <v>42746</v>
      </c>
      <c r="F35" s="47" t="s">
        <v>18</v>
      </c>
      <c r="G35" s="48" t="s">
        <v>57</v>
      </c>
      <c r="H35" s="65"/>
      <c r="I35" s="65">
        <v>7840</v>
      </c>
      <c r="J35" s="23">
        <f t="shared" si="0"/>
        <v>16640423.460000003</v>
      </c>
      <c r="L35" s="20"/>
      <c r="M35" s="21"/>
    </row>
    <row r="36" spans="4:13" s="1" customFormat="1" ht="45.75" customHeight="1" x14ac:dyDescent="0.25">
      <c r="D36" s="22"/>
      <c r="E36" s="67">
        <v>42805</v>
      </c>
      <c r="F36" s="47" t="s">
        <v>26</v>
      </c>
      <c r="G36" s="48" t="s">
        <v>86</v>
      </c>
      <c r="H36" s="65"/>
      <c r="I36" s="65">
        <v>8126.15</v>
      </c>
      <c r="J36" s="23">
        <f t="shared" si="0"/>
        <v>16632297.310000002</v>
      </c>
      <c r="L36" s="20"/>
      <c r="M36" s="21"/>
    </row>
    <row r="37" spans="4:13" s="1" customFormat="1" ht="43.5" customHeight="1" x14ac:dyDescent="0.25">
      <c r="D37" s="22"/>
      <c r="E37" s="67">
        <v>42805</v>
      </c>
      <c r="F37" s="47" t="s">
        <v>27</v>
      </c>
      <c r="G37" s="48" t="s">
        <v>87</v>
      </c>
      <c r="H37" s="65"/>
      <c r="I37" s="65">
        <v>56759</v>
      </c>
      <c r="J37" s="23">
        <f t="shared" si="0"/>
        <v>16575538.310000002</v>
      </c>
      <c r="L37" s="20"/>
      <c r="M37" s="21"/>
    </row>
    <row r="38" spans="4:13" s="1" customFormat="1" ht="42.75" customHeight="1" x14ac:dyDescent="0.25">
      <c r="D38" s="22"/>
      <c r="E38" s="67">
        <v>42805</v>
      </c>
      <c r="F38" s="47" t="s">
        <v>28</v>
      </c>
      <c r="G38" s="49" t="s">
        <v>106</v>
      </c>
      <c r="H38" s="65"/>
      <c r="I38" s="65">
        <v>27522</v>
      </c>
      <c r="J38" s="23">
        <f t="shared" si="0"/>
        <v>16548016.310000002</v>
      </c>
      <c r="L38" s="20"/>
      <c r="M38" s="21"/>
    </row>
    <row r="39" spans="4:13" s="1" customFormat="1" ht="38.25" customHeight="1" x14ac:dyDescent="0.25">
      <c r="D39" s="22"/>
      <c r="E39" s="67">
        <v>42805</v>
      </c>
      <c r="F39" s="47" t="s">
        <v>28</v>
      </c>
      <c r="G39" s="48" t="s">
        <v>58</v>
      </c>
      <c r="H39" s="65"/>
      <c r="I39" s="65">
        <v>8562.4</v>
      </c>
      <c r="J39" s="23">
        <f t="shared" si="0"/>
        <v>16539453.910000002</v>
      </c>
      <c r="L39" s="20"/>
      <c r="M39" s="21"/>
    </row>
    <row r="40" spans="4:13" s="1" customFormat="1" ht="51" customHeight="1" x14ac:dyDescent="0.25">
      <c r="D40" s="22"/>
      <c r="E40" s="67">
        <v>42805</v>
      </c>
      <c r="F40" s="47" t="s">
        <v>27</v>
      </c>
      <c r="G40" s="49" t="s">
        <v>59</v>
      </c>
      <c r="H40" s="65"/>
      <c r="I40" s="65">
        <v>5486</v>
      </c>
      <c r="J40" s="23">
        <f t="shared" si="0"/>
        <v>16533967.910000002</v>
      </c>
      <c r="L40" s="20"/>
      <c r="M40" s="21"/>
    </row>
    <row r="41" spans="4:13" s="1" customFormat="1" ht="33.75" customHeight="1" x14ac:dyDescent="0.25">
      <c r="D41" s="22"/>
      <c r="E41" s="67">
        <v>42805</v>
      </c>
      <c r="F41" s="47" t="s">
        <v>26</v>
      </c>
      <c r="G41" s="48" t="s">
        <v>60</v>
      </c>
      <c r="H41" s="65"/>
      <c r="I41" s="65">
        <v>359.56</v>
      </c>
      <c r="J41" s="23">
        <f t="shared" si="0"/>
        <v>16533608.350000001</v>
      </c>
      <c r="L41" s="20"/>
      <c r="M41" s="21"/>
    </row>
    <row r="42" spans="4:13" s="1" customFormat="1" ht="60" customHeight="1" x14ac:dyDescent="0.25">
      <c r="D42" s="22"/>
      <c r="E42" s="67">
        <v>42958</v>
      </c>
      <c r="F42" s="47" t="s">
        <v>29</v>
      </c>
      <c r="G42" s="52" t="s">
        <v>103</v>
      </c>
      <c r="H42" s="65"/>
      <c r="I42" s="65">
        <v>150000</v>
      </c>
      <c r="J42" s="23">
        <f t="shared" si="0"/>
        <v>16383608.350000001</v>
      </c>
      <c r="L42" s="20"/>
      <c r="M42" s="21"/>
    </row>
    <row r="43" spans="4:13" s="1" customFormat="1" ht="59.25" customHeight="1" x14ac:dyDescent="0.25">
      <c r="D43" s="22"/>
      <c r="E43" s="67">
        <v>42958</v>
      </c>
      <c r="F43" s="47" t="s">
        <v>30</v>
      </c>
      <c r="G43" s="52" t="s">
        <v>102</v>
      </c>
      <c r="H43" s="65"/>
      <c r="I43" s="65">
        <v>14415.54</v>
      </c>
      <c r="J43" s="23">
        <f t="shared" si="0"/>
        <v>16369192.810000002</v>
      </c>
      <c r="L43" s="20"/>
      <c r="M43" s="21"/>
    </row>
    <row r="44" spans="4:13" s="1" customFormat="1" ht="40.5" customHeight="1" x14ac:dyDescent="0.25">
      <c r="D44" s="22"/>
      <c r="E44" s="67">
        <v>42958</v>
      </c>
      <c r="F44" s="47" t="s">
        <v>31</v>
      </c>
      <c r="G44" s="48" t="s">
        <v>88</v>
      </c>
      <c r="H44" s="65"/>
      <c r="I44" s="65">
        <v>2894.74</v>
      </c>
      <c r="J44" s="23">
        <f t="shared" si="0"/>
        <v>16366298.070000002</v>
      </c>
      <c r="L44" s="20"/>
      <c r="M44" s="21"/>
    </row>
    <row r="45" spans="4:13" s="1" customFormat="1" ht="40.5" customHeight="1" x14ac:dyDescent="0.25">
      <c r="D45" s="22"/>
      <c r="E45" s="67">
        <v>42958</v>
      </c>
      <c r="F45" s="47" t="s">
        <v>32</v>
      </c>
      <c r="G45" s="48" t="s">
        <v>89</v>
      </c>
      <c r="H45" s="65"/>
      <c r="I45" s="65">
        <v>4935.84</v>
      </c>
      <c r="J45" s="23">
        <f t="shared" si="0"/>
        <v>16361362.230000002</v>
      </c>
      <c r="L45" s="20"/>
      <c r="M45" s="21"/>
    </row>
    <row r="46" spans="4:13" s="1" customFormat="1" ht="47.25" customHeight="1" x14ac:dyDescent="0.25">
      <c r="D46" s="22"/>
      <c r="E46" s="67">
        <v>42958</v>
      </c>
      <c r="F46" s="47" t="s">
        <v>32</v>
      </c>
      <c r="G46" s="48" t="s">
        <v>61</v>
      </c>
      <c r="H46" s="65"/>
      <c r="I46" s="65">
        <v>218.4</v>
      </c>
      <c r="J46" s="23">
        <f t="shared" si="0"/>
        <v>16361143.830000002</v>
      </c>
      <c r="L46" s="20"/>
      <c r="M46" s="21"/>
    </row>
    <row r="47" spans="4:13" s="1" customFormat="1" ht="51" customHeight="1" x14ac:dyDescent="0.25">
      <c r="D47" s="22"/>
      <c r="E47" s="67">
        <v>42958</v>
      </c>
      <c r="F47" s="47" t="s">
        <v>31</v>
      </c>
      <c r="G47" s="48" t="s">
        <v>62</v>
      </c>
      <c r="H47" s="65"/>
      <c r="I47" s="65">
        <v>128.09</v>
      </c>
      <c r="J47" s="23">
        <f t="shared" si="0"/>
        <v>16361015.740000002</v>
      </c>
      <c r="L47" s="20"/>
      <c r="M47" s="21"/>
    </row>
    <row r="48" spans="4:13" s="1" customFormat="1" ht="39" customHeight="1" x14ac:dyDescent="0.25">
      <c r="D48" s="22"/>
      <c r="E48" s="67">
        <v>42958</v>
      </c>
      <c r="F48" s="47" t="s">
        <v>30</v>
      </c>
      <c r="G48" s="49" t="s">
        <v>63</v>
      </c>
      <c r="H48" s="65"/>
      <c r="I48" s="65">
        <v>758.71</v>
      </c>
      <c r="J48" s="23">
        <f t="shared" si="0"/>
        <v>16360257.030000001</v>
      </c>
      <c r="L48" s="20"/>
      <c r="M48" s="21"/>
    </row>
    <row r="49" spans="4:13" s="1" customFormat="1" ht="60" customHeight="1" x14ac:dyDescent="0.25">
      <c r="D49" s="22"/>
      <c r="E49" s="67">
        <v>42989</v>
      </c>
      <c r="F49" s="47" t="s">
        <v>33</v>
      </c>
      <c r="G49" s="52" t="s">
        <v>90</v>
      </c>
      <c r="H49" s="65"/>
      <c r="I49" s="65">
        <v>1225.82</v>
      </c>
      <c r="J49" s="23">
        <f t="shared" si="0"/>
        <v>16359031.210000001</v>
      </c>
      <c r="L49" s="20"/>
      <c r="M49" s="21"/>
    </row>
    <row r="50" spans="4:13" s="1" customFormat="1" ht="43.5" customHeight="1" x14ac:dyDescent="0.25">
      <c r="D50" s="22"/>
      <c r="E50" s="67">
        <v>42989</v>
      </c>
      <c r="F50" s="47" t="s">
        <v>33</v>
      </c>
      <c r="G50" s="48" t="s">
        <v>64</v>
      </c>
      <c r="H50" s="65"/>
      <c r="I50" s="65">
        <v>54.24</v>
      </c>
      <c r="J50" s="23">
        <f t="shared" si="0"/>
        <v>16358976.970000001</v>
      </c>
      <c r="L50" s="20"/>
      <c r="M50" s="21"/>
    </row>
    <row r="51" spans="4:13" s="1" customFormat="1" ht="39" customHeight="1" x14ac:dyDescent="0.25">
      <c r="D51" s="22"/>
      <c r="E51" s="67">
        <v>42989</v>
      </c>
      <c r="F51" s="47" t="s">
        <v>34</v>
      </c>
      <c r="G51" s="48" t="s">
        <v>65</v>
      </c>
      <c r="H51" s="65"/>
      <c r="I51" s="65">
        <v>60024.86</v>
      </c>
      <c r="J51" s="23">
        <f t="shared" si="0"/>
        <v>16298952.110000001</v>
      </c>
      <c r="L51" s="20"/>
      <c r="M51" s="21"/>
    </row>
    <row r="52" spans="4:13" s="1" customFormat="1" ht="51" customHeight="1" x14ac:dyDescent="0.25">
      <c r="D52" s="22"/>
      <c r="E52" s="67">
        <v>43019</v>
      </c>
      <c r="F52" s="47" t="s">
        <v>35</v>
      </c>
      <c r="G52" s="52" t="s">
        <v>91</v>
      </c>
      <c r="H52" s="65"/>
      <c r="I52" s="65">
        <v>5400</v>
      </c>
      <c r="J52" s="23">
        <f t="shared" si="0"/>
        <v>16293552.110000001</v>
      </c>
      <c r="L52" s="20"/>
      <c r="M52" s="21"/>
    </row>
    <row r="53" spans="4:13" s="1" customFormat="1" ht="49.5" customHeight="1" x14ac:dyDescent="0.25">
      <c r="D53" s="22"/>
      <c r="E53" s="67">
        <v>43019</v>
      </c>
      <c r="F53" s="47" t="s">
        <v>36</v>
      </c>
      <c r="G53" s="49" t="s">
        <v>101</v>
      </c>
      <c r="H53" s="65"/>
      <c r="I53" s="65">
        <v>3600</v>
      </c>
      <c r="J53" s="23">
        <f t="shared" si="0"/>
        <v>16289952.110000001</v>
      </c>
      <c r="L53" s="20"/>
      <c r="M53" s="21"/>
    </row>
    <row r="54" spans="4:13" s="1" customFormat="1" ht="44.25" customHeight="1" x14ac:dyDescent="0.25">
      <c r="D54" s="22"/>
      <c r="E54" s="67">
        <v>43019</v>
      </c>
      <c r="F54" s="47" t="s">
        <v>35</v>
      </c>
      <c r="G54" s="49" t="s">
        <v>66</v>
      </c>
      <c r="H54" s="65"/>
      <c r="I54" s="65">
        <v>1680</v>
      </c>
      <c r="J54" s="23">
        <f t="shared" si="0"/>
        <v>16288272.110000001</v>
      </c>
      <c r="L54" s="20"/>
      <c r="M54" s="21"/>
    </row>
    <row r="55" spans="4:13" s="1" customFormat="1" ht="42.75" customHeight="1" x14ac:dyDescent="0.25">
      <c r="D55" s="22"/>
      <c r="E55" s="67">
        <v>43019</v>
      </c>
      <c r="F55" s="47" t="s">
        <v>36</v>
      </c>
      <c r="G55" s="48" t="s">
        <v>67</v>
      </c>
      <c r="H55" s="65"/>
      <c r="I55" s="65">
        <v>1120</v>
      </c>
      <c r="J55" s="23">
        <f t="shared" si="0"/>
        <v>16287152.110000001</v>
      </c>
      <c r="L55" s="20"/>
      <c r="M55" s="21"/>
    </row>
    <row r="56" spans="4:13" s="1" customFormat="1" ht="42" customHeight="1" x14ac:dyDescent="0.25">
      <c r="D56" s="22"/>
      <c r="E56" s="67">
        <v>43019</v>
      </c>
      <c r="F56" s="47" t="s">
        <v>37</v>
      </c>
      <c r="G56" s="48" t="s">
        <v>68</v>
      </c>
      <c r="H56" s="65"/>
      <c r="I56" s="65">
        <v>1100660</v>
      </c>
      <c r="J56" s="23">
        <f t="shared" si="0"/>
        <v>15186492.110000001</v>
      </c>
      <c r="L56" s="20"/>
      <c r="M56" s="21"/>
    </row>
    <row r="57" spans="4:13" s="1" customFormat="1" ht="41.25" customHeight="1" x14ac:dyDescent="0.25">
      <c r="D57" s="22"/>
      <c r="E57" s="67">
        <v>43019</v>
      </c>
      <c r="F57" s="47" t="s">
        <v>38</v>
      </c>
      <c r="G57" s="48" t="s">
        <v>69</v>
      </c>
      <c r="H57" s="65"/>
      <c r="I57" s="65">
        <v>41683.54</v>
      </c>
      <c r="J57" s="23">
        <f t="shared" si="0"/>
        <v>15144808.570000002</v>
      </c>
      <c r="L57" s="20"/>
      <c r="M57" s="21"/>
    </row>
    <row r="58" spans="4:13" s="1" customFormat="1" ht="59.25" customHeight="1" x14ac:dyDescent="0.25">
      <c r="D58" s="22"/>
      <c r="E58" s="67">
        <v>43019</v>
      </c>
      <c r="F58" s="47" t="s">
        <v>38</v>
      </c>
      <c r="G58" s="48" t="s">
        <v>69</v>
      </c>
      <c r="H58" s="65"/>
      <c r="I58" s="65">
        <v>170718.86</v>
      </c>
      <c r="J58" s="23">
        <f t="shared" si="0"/>
        <v>14974089.710000003</v>
      </c>
      <c r="L58" s="20"/>
      <c r="M58" s="21"/>
    </row>
    <row r="59" spans="4:13" s="1" customFormat="1" ht="58.5" customHeight="1" x14ac:dyDescent="0.25">
      <c r="D59" s="22"/>
      <c r="E59" s="67" t="s">
        <v>15</v>
      </c>
      <c r="F59" s="47" t="s">
        <v>39</v>
      </c>
      <c r="G59" s="48" t="s">
        <v>92</v>
      </c>
      <c r="H59" s="65"/>
      <c r="I59" s="65">
        <v>3184.47</v>
      </c>
      <c r="J59" s="23">
        <f t="shared" si="0"/>
        <v>14970905.240000002</v>
      </c>
      <c r="L59" s="20"/>
      <c r="M59" s="21"/>
    </row>
    <row r="60" spans="4:13" s="1" customFormat="1" ht="49.5" customHeight="1" x14ac:dyDescent="0.25">
      <c r="D60" s="22"/>
      <c r="E60" s="67" t="s">
        <v>15</v>
      </c>
      <c r="F60" s="47" t="s">
        <v>40</v>
      </c>
      <c r="G60" s="48" t="s">
        <v>93</v>
      </c>
      <c r="H60" s="65"/>
      <c r="I60" s="65">
        <v>3184.47</v>
      </c>
      <c r="J60" s="23">
        <f t="shared" si="0"/>
        <v>14967720.770000001</v>
      </c>
      <c r="L60" s="20"/>
      <c r="M60" s="21"/>
    </row>
    <row r="61" spans="4:13" s="1" customFormat="1" ht="40.5" customHeight="1" x14ac:dyDescent="0.25">
      <c r="D61" s="22"/>
      <c r="E61" s="67" t="s">
        <v>15</v>
      </c>
      <c r="F61" s="47" t="s">
        <v>39</v>
      </c>
      <c r="G61" s="48" t="s">
        <v>70</v>
      </c>
      <c r="H61" s="65"/>
      <c r="I61" s="65">
        <v>15.53</v>
      </c>
      <c r="J61" s="23">
        <f t="shared" si="0"/>
        <v>14967705.240000002</v>
      </c>
      <c r="L61" s="20"/>
      <c r="M61" s="21"/>
    </row>
    <row r="62" spans="4:13" s="1" customFormat="1" ht="38.25" customHeight="1" x14ac:dyDescent="0.25">
      <c r="D62" s="22"/>
      <c r="E62" s="67" t="s">
        <v>15</v>
      </c>
      <c r="F62" s="47" t="s">
        <v>40</v>
      </c>
      <c r="G62" s="48" t="s">
        <v>71</v>
      </c>
      <c r="H62" s="65"/>
      <c r="I62" s="65">
        <v>15.53</v>
      </c>
      <c r="J62" s="23">
        <f t="shared" si="0"/>
        <v>14967689.710000003</v>
      </c>
      <c r="L62" s="20"/>
      <c r="M62" s="21"/>
    </row>
    <row r="63" spans="4:13" s="1" customFormat="1" ht="48.75" customHeight="1" x14ac:dyDescent="0.25">
      <c r="D63" s="22"/>
      <c r="E63" s="67" t="s">
        <v>16</v>
      </c>
      <c r="F63" s="47" t="s">
        <v>41</v>
      </c>
      <c r="G63" s="49" t="s">
        <v>94</v>
      </c>
      <c r="H63" s="65"/>
      <c r="I63" s="65">
        <v>160304.85999999999</v>
      </c>
      <c r="J63" s="23">
        <f t="shared" si="0"/>
        <v>14807384.850000003</v>
      </c>
      <c r="L63" s="20"/>
      <c r="M63" s="21"/>
    </row>
    <row r="64" spans="4:13" s="1" customFormat="1" ht="54.75" customHeight="1" x14ac:dyDescent="0.25">
      <c r="D64" s="22"/>
      <c r="E64" s="67" t="s">
        <v>16</v>
      </c>
      <c r="F64" s="47" t="s">
        <v>42</v>
      </c>
      <c r="G64" s="49" t="s">
        <v>95</v>
      </c>
      <c r="H64" s="65"/>
      <c r="I64" s="65">
        <v>30832.74</v>
      </c>
      <c r="J64" s="23">
        <f t="shared" si="0"/>
        <v>14776552.110000003</v>
      </c>
      <c r="L64" s="20"/>
      <c r="M64" s="21"/>
    </row>
    <row r="65" spans="4:13" s="1" customFormat="1" ht="59.25" customHeight="1" x14ac:dyDescent="0.25">
      <c r="D65" s="22"/>
      <c r="E65" s="67" t="s">
        <v>16</v>
      </c>
      <c r="F65" s="47" t="s">
        <v>43</v>
      </c>
      <c r="G65" s="49" t="s">
        <v>96</v>
      </c>
      <c r="H65" s="65"/>
      <c r="I65" s="65">
        <v>7649.04</v>
      </c>
      <c r="J65" s="23">
        <f t="shared" si="0"/>
        <v>14768903.070000004</v>
      </c>
      <c r="L65" s="20"/>
      <c r="M65" s="21"/>
    </row>
    <row r="66" spans="4:13" s="1" customFormat="1" ht="48" customHeight="1" x14ac:dyDescent="0.25">
      <c r="D66" s="22"/>
      <c r="E66" s="67" t="s">
        <v>16</v>
      </c>
      <c r="F66" s="47" t="s">
        <v>44</v>
      </c>
      <c r="G66" s="49" t="s">
        <v>97</v>
      </c>
      <c r="H66" s="65"/>
      <c r="I66" s="65">
        <v>61224.4</v>
      </c>
      <c r="J66" s="23">
        <f t="shared" si="0"/>
        <v>14707678.670000004</v>
      </c>
      <c r="L66" s="20"/>
      <c r="M66" s="21"/>
    </row>
    <row r="67" spans="4:13" s="1" customFormat="1" ht="47.25" customHeight="1" x14ac:dyDescent="0.25">
      <c r="D67" s="22"/>
      <c r="E67" s="67" t="s">
        <v>16</v>
      </c>
      <c r="F67" s="47" t="s">
        <v>45</v>
      </c>
      <c r="G67" s="49" t="s">
        <v>100</v>
      </c>
      <c r="H67" s="65"/>
      <c r="I67" s="65">
        <v>37240</v>
      </c>
      <c r="J67" s="23">
        <f t="shared" si="0"/>
        <v>14670438.670000004</v>
      </c>
      <c r="L67" s="20"/>
      <c r="M67" s="21"/>
    </row>
    <row r="68" spans="4:13" s="1" customFormat="1" ht="48" customHeight="1" x14ac:dyDescent="0.25">
      <c r="D68" s="22"/>
      <c r="E68" s="67" t="s">
        <v>16</v>
      </c>
      <c r="F68" s="47" t="s">
        <v>46</v>
      </c>
      <c r="G68" s="49" t="s">
        <v>98</v>
      </c>
      <c r="H68" s="65"/>
      <c r="I68" s="65">
        <v>12996</v>
      </c>
      <c r="J68" s="23">
        <f t="shared" si="0"/>
        <v>14657442.670000004</v>
      </c>
      <c r="L68" s="20"/>
      <c r="M68" s="21"/>
    </row>
    <row r="69" spans="4:13" s="1" customFormat="1" ht="50.25" customHeight="1" x14ac:dyDescent="0.25">
      <c r="D69" s="22"/>
      <c r="E69" s="67" t="s">
        <v>16</v>
      </c>
      <c r="F69" s="47" t="s">
        <v>47</v>
      </c>
      <c r="G69" s="49" t="s">
        <v>99</v>
      </c>
      <c r="H69" s="65"/>
      <c r="I69" s="65">
        <v>364990</v>
      </c>
      <c r="J69" s="23">
        <f t="shared" si="0"/>
        <v>14292452.670000004</v>
      </c>
      <c r="L69" s="20"/>
      <c r="M69" s="21"/>
    </row>
    <row r="70" spans="4:13" s="1" customFormat="1" ht="50.25" customHeight="1" x14ac:dyDescent="0.25">
      <c r="D70" s="22"/>
      <c r="E70" s="67" t="s">
        <v>16</v>
      </c>
      <c r="F70" s="47" t="s">
        <v>41</v>
      </c>
      <c r="G70" s="48" t="s">
        <v>72</v>
      </c>
      <c r="H70" s="65"/>
      <c r="I70" s="65">
        <v>8437.1</v>
      </c>
      <c r="J70" s="23">
        <f t="shared" si="0"/>
        <v>14284015.570000004</v>
      </c>
      <c r="L70" s="20"/>
      <c r="M70" s="21"/>
    </row>
    <row r="71" spans="4:13" s="1" customFormat="1" ht="50.25" customHeight="1" x14ac:dyDescent="0.25">
      <c r="D71" s="22"/>
      <c r="E71" s="67" t="s">
        <v>16</v>
      </c>
      <c r="F71" s="47" t="s">
        <v>42</v>
      </c>
      <c r="G71" s="48" t="s">
        <v>73</v>
      </c>
      <c r="H71" s="65"/>
      <c r="I71" s="65">
        <v>1538.14</v>
      </c>
      <c r="J71" s="23">
        <f t="shared" si="0"/>
        <v>14282477.430000003</v>
      </c>
      <c r="L71" s="20"/>
      <c r="M71" s="21"/>
    </row>
    <row r="72" spans="4:13" s="1" customFormat="1" ht="48" customHeight="1" x14ac:dyDescent="0.25">
      <c r="D72" s="22"/>
      <c r="E72" s="67" t="s">
        <v>16</v>
      </c>
      <c r="F72" s="47" t="s">
        <v>43</v>
      </c>
      <c r="G72" s="49" t="s">
        <v>74</v>
      </c>
      <c r="H72" s="65"/>
      <c r="I72" s="65">
        <v>1851.87</v>
      </c>
      <c r="J72" s="23">
        <f t="shared" si="0"/>
        <v>14280625.560000004</v>
      </c>
      <c r="L72" s="20"/>
      <c r="M72" s="21"/>
    </row>
    <row r="73" spans="4:13" s="1" customFormat="1" ht="48.75" customHeight="1" x14ac:dyDescent="0.25">
      <c r="D73" s="22"/>
      <c r="E73" s="67" t="s">
        <v>16</v>
      </c>
      <c r="F73" s="47" t="s">
        <v>44</v>
      </c>
      <c r="G73" s="49" t="s">
        <v>75</v>
      </c>
      <c r="H73" s="65"/>
      <c r="I73" s="65">
        <v>5917.6</v>
      </c>
      <c r="J73" s="23">
        <f t="shared" si="0"/>
        <v>14274707.960000005</v>
      </c>
      <c r="L73" s="20"/>
      <c r="M73" s="21"/>
    </row>
    <row r="74" spans="4:13" s="1" customFormat="1" ht="36" customHeight="1" x14ac:dyDescent="0.25">
      <c r="D74" s="22"/>
      <c r="E74" s="67" t="s">
        <v>16</v>
      </c>
      <c r="F74" s="47" t="s">
        <v>45</v>
      </c>
      <c r="G74" s="48" t="s">
        <v>76</v>
      </c>
      <c r="H74" s="65"/>
      <c r="I74" s="65">
        <v>1960</v>
      </c>
      <c r="J74" s="23">
        <f t="shared" si="0"/>
        <v>14272747.960000005</v>
      </c>
      <c r="L74" s="20"/>
      <c r="M74" s="21"/>
    </row>
    <row r="75" spans="4:13" s="1" customFormat="1" ht="36.75" customHeight="1" x14ac:dyDescent="0.25">
      <c r="D75" s="22"/>
      <c r="E75" s="67" t="s">
        <v>16</v>
      </c>
      <c r="F75" s="47" t="s">
        <v>46</v>
      </c>
      <c r="G75" s="48" t="s">
        <v>77</v>
      </c>
      <c r="H75" s="65"/>
      <c r="I75" s="65">
        <v>684</v>
      </c>
      <c r="J75" s="23">
        <f t="shared" si="0"/>
        <v>14272063.960000005</v>
      </c>
      <c r="L75" s="20"/>
      <c r="M75" s="21"/>
    </row>
    <row r="76" spans="4:13" s="1" customFormat="1" ht="42" customHeight="1" x14ac:dyDescent="0.25">
      <c r="D76" s="22"/>
      <c r="E76" s="67" t="s">
        <v>16</v>
      </c>
      <c r="F76" s="47" t="s">
        <v>47</v>
      </c>
      <c r="G76" s="48" t="s">
        <v>78</v>
      </c>
      <c r="H76" s="65"/>
      <c r="I76" s="65">
        <v>16150</v>
      </c>
      <c r="J76" s="23">
        <f t="shared" si="0"/>
        <v>14255913.960000005</v>
      </c>
      <c r="L76" s="20"/>
      <c r="M76" s="21"/>
    </row>
    <row r="77" spans="4:13" s="1" customFormat="1" ht="39.75" customHeight="1" x14ac:dyDescent="0.25">
      <c r="D77" s="22"/>
      <c r="E77" s="67" t="s">
        <v>16</v>
      </c>
      <c r="F77" s="47" t="s">
        <v>48</v>
      </c>
      <c r="G77" s="48" t="s">
        <v>79</v>
      </c>
      <c r="H77" s="65"/>
      <c r="I77" s="65">
        <v>51348.89</v>
      </c>
      <c r="J77" s="23">
        <f t="shared" si="0"/>
        <v>14204565.070000004</v>
      </c>
      <c r="L77" s="20"/>
      <c r="M77" s="21"/>
    </row>
    <row r="78" spans="4:13" s="1" customFormat="1" ht="34.5" customHeight="1" x14ac:dyDescent="0.25">
      <c r="D78" s="22"/>
      <c r="E78" s="67" t="s">
        <v>17</v>
      </c>
      <c r="F78" s="47" t="s">
        <v>49</v>
      </c>
      <c r="G78" s="48" t="s">
        <v>104</v>
      </c>
      <c r="H78" s="65">
        <v>18258953.879999999</v>
      </c>
      <c r="I78" s="65"/>
      <c r="J78" s="23">
        <f t="shared" si="0"/>
        <v>32463518.950000003</v>
      </c>
      <c r="L78" s="20"/>
      <c r="M78" s="21"/>
    </row>
    <row r="79" spans="4:13" s="1" customFormat="1" ht="33.75" customHeight="1" x14ac:dyDescent="0.25">
      <c r="D79" s="22"/>
      <c r="E79" s="67" t="s">
        <v>107</v>
      </c>
      <c r="F79" s="47" t="s">
        <v>110</v>
      </c>
      <c r="G79" s="48" t="s">
        <v>125</v>
      </c>
      <c r="H79" s="65"/>
      <c r="I79" s="65">
        <v>11000</v>
      </c>
      <c r="J79" s="23">
        <f t="shared" si="0"/>
        <v>32452518.950000003</v>
      </c>
      <c r="L79" s="20"/>
      <c r="M79" s="21"/>
    </row>
    <row r="80" spans="4:13" s="1" customFormat="1" ht="42" customHeight="1" x14ac:dyDescent="0.25">
      <c r="D80" s="22"/>
      <c r="E80" s="67" t="s">
        <v>107</v>
      </c>
      <c r="F80" s="47" t="s">
        <v>111</v>
      </c>
      <c r="G80" s="49" t="s">
        <v>126</v>
      </c>
      <c r="H80" s="65"/>
      <c r="I80" s="65">
        <v>1943.57</v>
      </c>
      <c r="J80" s="23">
        <f t="shared" si="0"/>
        <v>32450575.380000003</v>
      </c>
      <c r="L80" s="20"/>
      <c r="M80" s="21"/>
    </row>
    <row r="81" spans="4:13" s="1" customFormat="1" ht="52.5" customHeight="1" x14ac:dyDescent="0.25">
      <c r="D81" s="22"/>
      <c r="E81" s="67" t="s">
        <v>107</v>
      </c>
      <c r="F81" s="47" t="s">
        <v>111</v>
      </c>
      <c r="G81" s="49" t="s">
        <v>126</v>
      </c>
      <c r="H81" s="65"/>
      <c r="I81" s="65">
        <v>10697.9</v>
      </c>
      <c r="J81" s="23">
        <f t="shared" si="0"/>
        <v>32439877.480000004</v>
      </c>
      <c r="L81" s="20"/>
      <c r="M81" s="21"/>
    </row>
    <row r="82" spans="4:13" s="1" customFormat="1" ht="42.75" customHeight="1" x14ac:dyDescent="0.25">
      <c r="D82" s="22"/>
      <c r="E82" s="67" t="s">
        <v>107</v>
      </c>
      <c r="F82" s="47" t="s">
        <v>111</v>
      </c>
      <c r="G82" s="49" t="s">
        <v>126</v>
      </c>
      <c r="H82" s="65"/>
      <c r="I82" s="65">
        <v>45698.59</v>
      </c>
      <c r="J82" s="23">
        <f t="shared" si="0"/>
        <v>32394178.890000004</v>
      </c>
      <c r="L82" s="20"/>
      <c r="M82" s="21"/>
    </row>
    <row r="83" spans="4:13" s="1" customFormat="1" ht="52.5" customHeight="1" x14ac:dyDescent="0.25">
      <c r="D83" s="22"/>
      <c r="E83" s="67" t="s">
        <v>107</v>
      </c>
      <c r="F83" s="47" t="s">
        <v>112</v>
      </c>
      <c r="G83" s="48" t="s">
        <v>127</v>
      </c>
      <c r="H83" s="65"/>
      <c r="I83" s="65">
        <v>9540</v>
      </c>
      <c r="J83" s="23">
        <f t="shared" si="0"/>
        <v>32384638.890000004</v>
      </c>
      <c r="L83" s="20"/>
      <c r="M83" s="21"/>
    </row>
    <row r="84" spans="4:13" s="1" customFormat="1" ht="42" customHeight="1" x14ac:dyDescent="0.25">
      <c r="D84" s="22"/>
      <c r="E84" s="67" t="s">
        <v>107</v>
      </c>
      <c r="F84" s="47" t="s">
        <v>112</v>
      </c>
      <c r="G84" s="48" t="s">
        <v>127</v>
      </c>
      <c r="H84" s="65"/>
      <c r="I84" s="65">
        <v>42340.5</v>
      </c>
      <c r="J84" s="23">
        <f t="shared" si="0"/>
        <v>32342298.390000004</v>
      </c>
      <c r="L84" s="20"/>
      <c r="M84" s="21"/>
    </row>
    <row r="85" spans="4:13" s="1" customFormat="1" ht="42" customHeight="1" x14ac:dyDescent="0.25">
      <c r="D85" s="22"/>
      <c r="E85" s="67" t="s">
        <v>107</v>
      </c>
      <c r="F85" s="47" t="s">
        <v>113</v>
      </c>
      <c r="G85" s="48" t="s">
        <v>128</v>
      </c>
      <c r="H85" s="65"/>
      <c r="I85" s="65">
        <v>17500</v>
      </c>
      <c r="J85" s="23">
        <f t="shared" si="0"/>
        <v>32324798.390000004</v>
      </c>
      <c r="L85" s="20"/>
      <c r="M85" s="21"/>
    </row>
    <row r="86" spans="4:13" s="1" customFormat="1" ht="35.25" customHeight="1" x14ac:dyDescent="0.25">
      <c r="D86" s="22"/>
      <c r="E86" s="67" t="s">
        <v>107</v>
      </c>
      <c r="F86" s="47" t="s">
        <v>114</v>
      </c>
      <c r="G86" s="48" t="s">
        <v>129</v>
      </c>
      <c r="H86" s="65"/>
      <c r="I86" s="65">
        <v>137381.76999999999</v>
      </c>
      <c r="J86" s="23">
        <f t="shared" si="0"/>
        <v>32187416.620000005</v>
      </c>
      <c r="L86" s="20"/>
      <c r="M86" s="21"/>
    </row>
    <row r="87" spans="4:13" s="1" customFormat="1" ht="42" customHeight="1" x14ac:dyDescent="0.25">
      <c r="D87" s="22"/>
      <c r="E87" s="67" t="s">
        <v>107</v>
      </c>
      <c r="F87" s="47" t="s">
        <v>114</v>
      </c>
      <c r="G87" s="48" t="s">
        <v>129</v>
      </c>
      <c r="H87" s="65"/>
      <c r="I87" s="65">
        <v>24024.39</v>
      </c>
      <c r="J87" s="23">
        <f t="shared" si="0"/>
        <v>32163392.230000004</v>
      </c>
      <c r="L87" s="20"/>
      <c r="M87" s="21"/>
    </row>
    <row r="88" spans="4:13" s="1" customFormat="1" ht="49.5" customHeight="1" x14ac:dyDescent="0.25">
      <c r="D88" s="22"/>
      <c r="E88" s="67" t="s">
        <v>107</v>
      </c>
      <c r="F88" s="47" t="s">
        <v>115</v>
      </c>
      <c r="G88" s="48" t="s">
        <v>130</v>
      </c>
      <c r="H88" s="65"/>
      <c r="I88" s="65">
        <v>7465988.1200000001</v>
      </c>
      <c r="J88" s="23">
        <f t="shared" si="0"/>
        <v>24697404.110000003</v>
      </c>
      <c r="L88" s="20"/>
      <c r="M88" s="21"/>
    </row>
    <row r="89" spans="4:13" s="1" customFormat="1" ht="38.25" customHeight="1" x14ac:dyDescent="0.25">
      <c r="D89" s="22"/>
      <c r="E89" s="67" t="s">
        <v>107</v>
      </c>
      <c r="F89" s="47" t="s">
        <v>115</v>
      </c>
      <c r="G89" s="48" t="s">
        <v>130</v>
      </c>
      <c r="H89" s="65"/>
      <c r="I89" s="65">
        <v>588368.66</v>
      </c>
      <c r="J89" s="23">
        <f t="shared" si="0"/>
        <v>24109035.450000003</v>
      </c>
      <c r="L89" s="20"/>
      <c r="M89" s="21"/>
    </row>
    <row r="90" spans="4:13" s="1" customFormat="1" ht="42" customHeight="1" x14ac:dyDescent="0.25">
      <c r="D90" s="22"/>
      <c r="E90" s="67" t="s">
        <v>107</v>
      </c>
      <c r="F90" s="47" t="s">
        <v>115</v>
      </c>
      <c r="G90" s="48" t="s">
        <v>130</v>
      </c>
      <c r="H90" s="65"/>
      <c r="I90" s="65">
        <v>1825745.93</v>
      </c>
      <c r="J90" s="23">
        <f t="shared" si="0"/>
        <v>22283289.520000003</v>
      </c>
      <c r="L90" s="20"/>
      <c r="M90" s="21"/>
    </row>
    <row r="91" spans="4:13" s="1" customFormat="1" ht="42" customHeight="1" x14ac:dyDescent="0.25">
      <c r="D91" s="22"/>
      <c r="E91" s="67" t="s">
        <v>107</v>
      </c>
      <c r="F91" s="47" t="s">
        <v>116</v>
      </c>
      <c r="G91" s="48" t="s">
        <v>131</v>
      </c>
      <c r="H91" s="65"/>
      <c r="I91" s="65">
        <v>19000.28</v>
      </c>
      <c r="J91" s="23">
        <f t="shared" si="0"/>
        <v>22264289.240000002</v>
      </c>
      <c r="L91" s="20"/>
      <c r="M91" s="21"/>
    </row>
    <row r="92" spans="4:13" s="1" customFormat="1" ht="42" customHeight="1" x14ac:dyDescent="0.25">
      <c r="D92" s="22"/>
      <c r="E92" s="67" t="s">
        <v>107</v>
      </c>
      <c r="F92" s="47" t="s">
        <v>116</v>
      </c>
      <c r="G92" s="48" t="s">
        <v>131</v>
      </c>
      <c r="H92" s="65"/>
      <c r="I92" s="65">
        <v>104999.72</v>
      </c>
      <c r="J92" s="23">
        <f t="shared" si="0"/>
        <v>22159289.520000003</v>
      </c>
      <c r="L92" s="20"/>
      <c r="M92" s="21"/>
    </row>
    <row r="93" spans="4:13" s="1" customFormat="1" ht="50.25" customHeight="1" x14ac:dyDescent="0.25">
      <c r="D93" s="22"/>
      <c r="E93" s="67" t="s">
        <v>108</v>
      </c>
      <c r="F93" s="47" t="s">
        <v>117</v>
      </c>
      <c r="G93" s="49" t="s">
        <v>148</v>
      </c>
      <c r="H93" s="65"/>
      <c r="I93" s="65">
        <v>242050</v>
      </c>
      <c r="J93" s="23">
        <f t="shared" si="0"/>
        <v>21917239.520000003</v>
      </c>
      <c r="L93" s="20"/>
      <c r="M93" s="21"/>
    </row>
    <row r="94" spans="4:13" s="1" customFormat="1" ht="57.75" customHeight="1" x14ac:dyDescent="0.25">
      <c r="D94" s="22"/>
      <c r="E94" s="67" t="s">
        <v>108</v>
      </c>
      <c r="F94" s="47" t="s">
        <v>118</v>
      </c>
      <c r="G94" s="52" t="s">
        <v>147</v>
      </c>
      <c r="H94" s="65"/>
      <c r="I94" s="65">
        <v>7316.8</v>
      </c>
      <c r="J94" s="23">
        <f t="shared" si="0"/>
        <v>21909922.720000003</v>
      </c>
      <c r="L94" s="20"/>
      <c r="M94" s="21"/>
    </row>
    <row r="95" spans="4:13" s="1" customFormat="1" ht="42" customHeight="1" x14ac:dyDescent="0.25">
      <c r="D95" s="22"/>
      <c r="E95" s="67" t="s">
        <v>108</v>
      </c>
      <c r="F95" s="47" t="s">
        <v>119</v>
      </c>
      <c r="G95" s="49" t="s">
        <v>140</v>
      </c>
      <c r="H95" s="65"/>
      <c r="I95" s="65">
        <v>30690.26</v>
      </c>
      <c r="J95" s="23">
        <f t="shared" si="0"/>
        <v>21879232.460000001</v>
      </c>
      <c r="L95" s="20"/>
      <c r="M95" s="21"/>
    </row>
    <row r="96" spans="4:13" s="1" customFormat="1" ht="42" customHeight="1" x14ac:dyDescent="0.25">
      <c r="D96" s="22"/>
      <c r="E96" s="67" t="s">
        <v>108</v>
      </c>
      <c r="F96" s="47" t="s">
        <v>120</v>
      </c>
      <c r="G96" s="49" t="s">
        <v>141</v>
      </c>
      <c r="H96" s="65"/>
      <c r="I96" s="65">
        <v>59211.23</v>
      </c>
      <c r="J96" s="23">
        <f t="shared" si="0"/>
        <v>21820021.23</v>
      </c>
      <c r="L96" s="20"/>
      <c r="M96" s="21"/>
    </row>
    <row r="97" spans="4:13" s="1" customFormat="1" ht="42" customHeight="1" x14ac:dyDescent="0.25">
      <c r="D97" s="22"/>
      <c r="E97" s="67" t="s">
        <v>108</v>
      </c>
      <c r="F97" s="47" t="s">
        <v>121</v>
      </c>
      <c r="G97" s="48" t="s">
        <v>142</v>
      </c>
      <c r="H97" s="65"/>
      <c r="I97" s="65">
        <v>10213.19</v>
      </c>
      <c r="J97" s="23">
        <f t="shared" si="0"/>
        <v>21809808.039999999</v>
      </c>
      <c r="L97" s="20"/>
      <c r="M97" s="21"/>
    </row>
    <row r="98" spans="4:13" s="1" customFormat="1" ht="42" customHeight="1" x14ac:dyDescent="0.25">
      <c r="D98" s="22"/>
      <c r="E98" s="67" t="s">
        <v>108</v>
      </c>
      <c r="F98" s="47" t="s">
        <v>121</v>
      </c>
      <c r="G98" s="48" t="s">
        <v>132</v>
      </c>
      <c r="H98" s="65"/>
      <c r="I98" s="65">
        <v>49.81</v>
      </c>
      <c r="J98" s="23">
        <f t="shared" si="0"/>
        <v>21809758.23</v>
      </c>
      <c r="L98" s="20"/>
      <c r="M98" s="21"/>
    </row>
    <row r="99" spans="4:13" s="1" customFormat="1" ht="42" customHeight="1" x14ac:dyDescent="0.25">
      <c r="D99" s="22"/>
      <c r="E99" s="67" t="s">
        <v>108</v>
      </c>
      <c r="F99" s="47" t="s">
        <v>120</v>
      </c>
      <c r="G99" s="48" t="s">
        <v>133</v>
      </c>
      <c r="H99" s="65"/>
      <c r="I99" s="65">
        <v>288.77</v>
      </c>
      <c r="J99" s="23">
        <f t="shared" si="0"/>
        <v>21809469.460000001</v>
      </c>
      <c r="L99" s="20"/>
      <c r="M99" s="21"/>
    </row>
    <row r="100" spans="4:13" s="1" customFormat="1" ht="42" customHeight="1" x14ac:dyDescent="0.25">
      <c r="D100" s="22"/>
      <c r="E100" s="67" t="s">
        <v>108</v>
      </c>
      <c r="F100" s="47" t="s">
        <v>119</v>
      </c>
      <c r="G100" s="48" t="s">
        <v>134</v>
      </c>
      <c r="H100" s="65"/>
      <c r="I100" s="65">
        <v>1382.44</v>
      </c>
      <c r="J100" s="23">
        <f t="shared" si="0"/>
        <v>21808087.02</v>
      </c>
      <c r="L100" s="20"/>
      <c r="M100" s="21"/>
    </row>
    <row r="101" spans="4:13" s="1" customFormat="1" ht="42" customHeight="1" x14ac:dyDescent="0.25">
      <c r="D101" s="22"/>
      <c r="E101" s="67" t="s">
        <v>108</v>
      </c>
      <c r="F101" s="47" t="s">
        <v>118</v>
      </c>
      <c r="G101" s="48" t="s">
        <v>135</v>
      </c>
      <c r="H101" s="65"/>
      <c r="I101" s="65">
        <v>707.2</v>
      </c>
      <c r="J101" s="23">
        <f t="shared" si="0"/>
        <v>21807379.82</v>
      </c>
      <c r="L101" s="20"/>
      <c r="M101" s="21"/>
    </row>
    <row r="102" spans="4:13" s="1" customFormat="1" ht="39" customHeight="1" x14ac:dyDescent="0.25">
      <c r="D102" s="22"/>
      <c r="E102" s="67" t="s">
        <v>108</v>
      </c>
      <c r="F102" s="47" t="s">
        <v>117</v>
      </c>
      <c r="G102" s="48" t="s">
        <v>136</v>
      </c>
      <c r="H102" s="65"/>
      <c r="I102" s="65">
        <v>9682</v>
      </c>
      <c r="J102" s="23">
        <f t="shared" si="0"/>
        <v>21797697.82</v>
      </c>
      <c r="L102" s="20"/>
      <c r="M102" s="21"/>
    </row>
    <row r="103" spans="4:13" s="1" customFormat="1" ht="45.75" customHeight="1" x14ac:dyDescent="0.25">
      <c r="D103" s="22"/>
      <c r="E103" s="67" t="s">
        <v>109</v>
      </c>
      <c r="F103" s="47" t="s">
        <v>122</v>
      </c>
      <c r="G103" s="49" t="s">
        <v>143</v>
      </c>
      <c r="H103" s="65"/>
      <c r="I103" s="65">
        <v>312471.01</v>
      </c>
      <c r="J103" s="23">
        <f t="shared" si="0"/>
        <v>21485226.809999999</v>
      </c>
      <c r="L103" s="20"/>
      <c r="M103" s="21"/>
    </row>
    <row r="104" spans="4:13" s="1" customFormat="1" ht="56.25" customHeight="1" x14ac:dyDescent="0.25">
      <c r="D104" s="22"/>
      <c r="E104" s="67" t="s">
        <v>109</v>
      </c>
      <c r="F104" s="47" t="s">
        <v>123</v>
      </c>
      <c r="G104" s="49" t="s">
        <v>144</v>
      </c>
      <c r="H104" s="65"/>
      <c r="I104" s="65">
        <v>92135.46</v>
      </c>
      <c r="J104" s="23">
        <f t="shared" si="0"/>
        <v>21393091.349999998</v>
      </c>
      <c r="L104" s="20"/>
      <c r="M104" s="21"/>
    </row>
    <row r="105" spans="4:13" s="1" customFormat="1" ht="48.75" customHeight="1" x14ac:dyDescent="0.25">
      <c r="D105" s="22"/>
      <c r="E105" s="67" t="s">
        <v>109</v>
      </c>
      <c r="F105" s="47" t="s">
        <v>124</v>
      </c>
      <c r="G105" s="49" t="s">
        <v>145</v>
      </c>
      <c r="H105" s="65"/>
      <c r="I105" s="65">
        <v>67640</v>
      </c>
      <c r="J105" s="23">
        <f t="shared" si="0"/>
        <v>21325451.349999998</v>
      </c>
      <c r="L105" s="20"/>
      <c r="M105" s="21"/>
    </row>
    <row r="106" spans="4:13" s="1" customFormat="1" ht="38.25" customHeight="1" x14ac:dyDescent="0.25">
      <c r="D106" s="22"/>
      <c r="E106" s="67" t="s">
        <v>109</v>
      </c>
      <c r="F106" s="47" t="s">
        <v>124</v>
      </c>
      <c r="G106" s="48" t="s">
        <v>137</v>
      </c>
      <c r="H106" s="65"/>
      <c r="I106" s="65">
        <v>3560</v>
      </c>
      <c r="J106" s="23">
        <f t="shared" si="0"/>
        <v>21321891.349999998</v>
      </c>
      <c r="L106" s="20"/>
      <c r="M106" s="21"/>
    </row>
    <row r="107" spans="4:13" s="1" customFormat="1" ht="41.25" customHeight="1" x14ac:dyDescent="0.25">
      <c r="D107" s="22"/>
      <c r="E107" s="67" t="s">
        <v>109</v>
      </c>
      <c r="F107" s="47" t="s">
        <v>123</v>
      </c>
      <c r="G107" s="48" t="s">
        <v>138</v>
      </c>
      <c r="H107" s="65"/>
      <c r="I107" s="65">
        <v>28664.37</v>
      </c>
      <c r="J107" s="23">
        <f t="shared" si="0"/>
        <v>21293226.979999997</v>
      </c>
      <c r="L107" s="20"/>
      <c r="M107" s="21"/>
    </row>
    <row r="108" spans="4:13" s="1" customFormat="1" ht="40.5" customHeight="1" x14ac:dyDescent="0.25">
      <c r="D108" s="22"/>
      <c r="E108" s="67" t="s">
        <v>109</v>
      </c>
      <c r="F108" s="47" t="s">
        <v>122</v>
      </c>
      <c r="G108" s="48" t="s">
        <v>139</v>
      </c>
      <c r="H108" s="65"/>
      <c r="I108" s="65">
        <v>12612.87</v>
      </c>
      <c r="J108" s="23">
        <f t="shared" ref="J108:J110" si="1">+J107+H108-I108</f>
        <v>21280614.109999996</v>
      </c>
      <c r="L108" s="20"/>
      <c r="M108" s="21"/>
    </row>
    <row r="109" spans="4:13" s="1" customFormat="1" ht="48.75" customHeight="1" x14ac:dyDescent="0.25">
      <c r="D109" s="22"/>
      <c r="E109" s="67" t="s">
        <v>149</v>
      </c>
      <c r="F109" s="47" t="s">
        <v>150</v>
      </c>
      <c r="G109" s="52" t="s">
        <v>162</v>
      </c>
      <c r="H109" s="65"/>
      <c r="I109" s="65">
        <v>5531.84</v>
      </c>
      <c r="J109" s="23">
        <f t="shared" si="1"/>
        <v>21275082.269999996</v>
      </c>
      <c r="L109" s="20"/>
      <c r="M109" s="21"/>
    </row>
    <row r="110" spans="4:13" s="1" customFormat="1" ht="36" customHeight="1" x14ac:dyDescent="0.25">
      <c r="D110" s="22"/>
      <c r="E110" s="67" t="s">
        <v>149</v>
      </c>
      <c r="F110" s="47" t="s">
        <v>151</v>
      </c>
      <c r="G110" s="49" t="s">
        <v>163</v>
      </c>
      <c r="H110" s="65"/>
      <c r="I110" s="65">
        <v>3220.5</v>
      </c>
      <c r="J110" s="23">
        <f t="shared" si="1"/>
        <v>21271861.769999996</v>
      </c>
      <c r="L110" s="20"/>
      <c r="M110" s="21"/>
    </row>
    <row r="111" spans="4:13" s="1" customFormat="1" ht="39.75" customHeight="1" x14ac:dyDescent="0.25">
      <c r="D111" s="22"/>
      <c r="E111" s="67" t="s">
        <v>149</v>
      </c>
      <c r="F111" s="47" t="s">
        <v>152</v>
      </c>
      <c r="G111" s="49" t="s">
        <v>164</v>
      </c>
      <c r="H111" s="65"/>
      <c r="I111" s="65">
        <v>48758.94</v>
      </c>
      <c r="J111" s="23">
        <f t="shared" ref="J111:J129" si="2">+J110+H111-I111</f>
        <v>21223102.829999994</v>
      </c>
      <c r="L111" s="20"/>
      <c r="M111" s="21"/>
    </row>
    <row r="112" spans="4:13" s="1" customFormat="1" ht="35.25" customHeight="1" x14ac:dyDescent="0.25">
      <c r="D112" s="22"/>
      <c r="E112" s="67" t="s">
        <v>149</v>
      </c>
      <c r="F112" s="47" t="s">
        <v>153</v>
      </c>
      <c r="G112" s="49" t="s">
        <v>165</v>
      </c>
      <c r="H112" s="65"/>
      <c r="I112" s="65">
        <v>25200</v>
      </c>
      <c r="J112" s="23">
        <f t="shared" si="2"/>
        <v>21197902.829999994</v>
      </c>
      <c r="L112" s="20"/>
      <c r="M112" s="21"/>
    </row>
    <row r="113" spans="4:13" s="1" customFormat="1" ht="35.25" customHeight="1" x14ac:dyDescent="0.25">
      <c r="D113" s="22"/>
      <c r="E113" s="67" t="s">
        <v>149</v>
      </c>
      <c r="F113" s="47" t="s">
        <v>154</v>
      </c>
      <c r="G113" s="48" t="s">
        <v>166</v>
      </c>
      <c r="H113" s="65"/>
      <c r="I113" s="65">
        <v>3184.47</v>
      </c>
      <c r="J113" s="23">
        <f t="shared" si="2"/>
        <v>21194718.359999996</v>
      </c>
      <c r="L113" s="20"/>
      <c r="M113" s="21"/>
    </row>
    <row r="114" spans="4:13" s="1" customFormat="1" ht="45.75" customHeight="1" x14ac:dyDescent="0.25">
      <c r="D114" s="22"/>
      <c r="E114" s="67" t="s">
        <v>149</v>
      </c>
      <c r="F114" s="47" t="s">
        <v>155</v>
      </c>
      <c r="G114" s="49" t="s">
        <v>167</v>
      </c>
      <c r="H114" s="65"/>
      <c r="I114" s="65">
        <v>900</v>
      </c>
      <c r="J114" s="23">
        <f t="shared" si="2"/>
        <v>21193818.359999996</v>
      </c>
      <c r="L114" s="20"/>
      <c r="M114" s="21"/>
    </row>
    <row r="115" spans="4:13" s="1" customFormat="1" ht="33" customHeight="1" x14ac:dyDescent="0.25">
      <c r="D115" s="22"/>
      <c r="E115" s="67" t="s">
        <v>149</v>
      </c>
      <c r="F115" s="47" t="s">
        <v>155</v>
      </c>
      <c r="G115" s="48" t="s">
        <v>156</v>
      </c>
      <c r="H115" s="65"/>
      <c r="I115" s="65">
        <v>280</v>
      </c>
      <c r="J115" s="23">
        <f t="shared" si="2"/>
        <v>21193538.359999996</v>
      </c>
      <c r="L115" s="20"/>
      <c r="M115" s="21"/>
    </row>
    <row r="116" spans="4:13" s="1" customFormat="1" ht="53.25" customHeight="1" x14ac:dyDescent="0.25">
      <c r="D116" s="22"/>
      <c r="E116" s="67" t="s">
        <v>149</v>
      </c>
      <c r="F116" s="47" t="s">
        <v>154</v>
      </c>
      <c r="G116" s="48" t="s">
        <v>157</v>
      </c>
      <c r="H116" s="65"/>
      <c r="I116" s="65">
        <v>15.53</v>
      </c>
      <c r="J116" s="23">
        <f t="shared" si="2"/>
        <v>21193522.829999994</v>
      </c>
      <c r="L116" s="20"/>
      <c r="M116" s="21"/>
    </row>
    <row r="117" spans="4:13" s="1" customFormat="1" ht="53.25" customHeight="1" x14ac:dyDescent="0.25">
      <c r="D117" s="22"/>
      <c r="E117" s="67" t="s">
        <v>149</v>
      </c>
      <c r="F117" s="47" t="s">
        <v>153</v>
      </c>
      <c r="G117" s="48" t="s">
        <v>158</v>
      </c>
      <c r="H117" s="65"/>
      <c r="I117" s="65">
        <v>7840</v>
      </c>
      <c r="J117" s="23">
        <f t="shared" si="2"/>
        <v>21185682.829999994</v>
      </c>
      <c r="L117" s="20"/>
      <c r="M117" s="21"/>
    </row>
    <row r="118" spans="4:13" s="1" customFormat="1" ht="53.25" customHeight="1" x14ac:dyDescent="0.25">
      <c r="D118" s="22"/>
      <c r="E118" s="67" t="s">
        <v>149</v>
      </c>
      <c r="F118" s="47" t="s">
        <v>152</v>
      </c>
      <c r="G118" s="48" t="s">
        <v>159</v>
      </c>
      <c r="H118" s="65"/>
      <c r="I118" s="65">
        <v>2566.2600000000002</v>
      </c>
      <c r="J118" s="23">
        <f t="shared" si="2"/>
        <v>21183116.569999993</v>
      </c>
    </row>
    <row r="119" spans="4:13" s="1" customFormat="1" ht="53.25" customHeight="1" x14ac:dyDescent="0.25">
      <c r="D119" s="22"/>
      <c r="E119" s="67" t="s">
        <v>149</v>
      </c>
      <c r="F119" s="47" t="s">
        <v>151</v>
      </c>
      <c r="G119" s="48" t="s">
        <v>160</v>
      </c>
      <c r="H119" s="65"/>
      <c r="I119" s="65">
        <v>169.5</v>
      </c>
      <c r="J119" s="23">
        <f t="shared" si="2"/>
        <v>21182947.069999993</v>
      </c>
    </row>
    <row r="120" spans="4:13" s="1" customFormat="1" ht="53.25" customHeight="1" thickBot="1" x14ac:dyDescent="0.3">
      <c r="D120" s="22"/>
      <c r="E120" s="67" t="s">
        <v>149</v>
      </c>
      <c r="F120" s="47" t="s">
        <v>150</v>
      </c>
      <c r="G120" s="49" t="s">
        <v>161</v>
      </c>
      <c r="H120" s="65"/>
      <c r="I120" s="65">
        <v>534.67999999999995</v>
      </c>
      <c r="J120" s="23">
        <f t="shared" si="2"/>
        <v>21182412.389999993</v>
      </c>
    </row>
    <row r="121" spans="4:13" s="1" customFormat="1" ht="53.25" hidden="1" customHeight="1" x14ac:dyDescent="0.25">
      <c r="D121" s="22"/>
      <c r="E121" s="68"/>
      <c r="F121" s="63"/>
      <c r="G121" s="61"/>
      <c r="H121" s="62"/>
      <c r="I121" s="62"/>
      <c r="J121" s="23">
        <f t="shared" si="2"/>
        <v>21182412.389999993</v>
      </c>
    </row>
    <row r="122" spans="4:13" s="1" customFormat="1" ht="53.25" hidden="1" customHeight="1" x14ac:dyDescent="0.25">
      <c r="D122" s="22"/>
      <c r="E122" s="68"/>
      <c r="F122" s="63"/>
      <c r="G122" s="64"/>
      <c r="H122" s="62"/>
      <c r="I122" s="62"/>
      <c r="J122" s="23">
        <f t="shared" si="2"/>
        <v>21182412.389999993</v>
      </c>
    </row>
    <row r="123" spans="4:13" s="1" customFormat="1" ht="53.25" hidden="1" customHeight="1" x14ac:dyDescent="0.25">
      <c r="D123" s="22"/>
      <c r="E123" s="68"/>
      <c r="F123" s="63"/>
      <c r="G123" s="64"/>
      <c r="H123" s="62"/>
      <c r="I123" s="62"/>
      <c r="J123" s="23">
        <f t="shared" si="2"/>
        <v>21182412.389999993</v>
      </c>
    </row>
    <row r="124" spans="4:13" s="1" customFormat="1" ht="53.25" hidden="1" customHeight="1" x14ac:dyDescent="0.25">
      <c r="D124" s="22"/>
      <c r="E124" s="68"/>
      <c r="F124" s="63"/>
      <c r="G124" s="61"/>
      <c r="H124" s="62"/>
      <c r="I124" s="62"/>
      <c r="J124" s="23">
        <f t="shared" si="2"/>
        <v>21182412.389999993</v>
      </c>
    </row>
    <row r="125" spans="4:13" s="1" customFormat="1" ht="42" hidden="1" customHeight="1" x14ac:dyDescent="0.25">
      <c r="D125" s="22"/>
      <c r="E125" s="69"/>
      <c r="F125" s="56"/>
      <c r="G125" s="57"/>
      <c r="H125" s="55"/>
      <c r="I125" s="55"/>
      <c r="J125" s="23">
        <f t="shared" si="2"/>
        <v>21182412.389999993</v>
      </c>
    </row>
    <row r="126" spans="4:13" s="1" customFormat="1" ht="53.25" hidden="1" customHeight="1" x14ac:dyDescent="0.25">
      <c r="D126" s="22"/>
      <c r="E126" s="67"/>
      <c r="F126" s="47"/>
      <c r="G126" s="48"/>
      <c r="H126" s="55"/>
      <c r="I126" s="55"/>
      <c r="J126" s="23">
        <f t="shared" si="2"/>
        <v>21182412.389999993</v>
      </c>
    </row>
    <row r="127" spans="4:13" s="1" customFormat="1" ht="53.25" hidden="1" customHeight="1" x14ac:dyDescent="0.25">
      <c r="D127" s="22"/>
      <c r="E127" s="67"/>
      <c r="F127" s="47"/>
      <c r="G127" s="48"/>
      <c r="H127" s="55"/>
      <c r="I127" s="55"/>
      <c r="J127" s="23">
        <f t="shared" si="2"/>
        <v>21182412.389999993</v>
      </c>
    </row>
    <row r="128" spans="4:13" s="1" customFormat="1" ht="33" hidden="1" customHeight="1" x14ac:dyDescent="0.25">
      <c r="D128" s="22"/>
      <c r="E128" s="67"/>
      <c r="F128" s="47"/>
      <c r="G128" s="48"/>
      <c r="H128" s="55"/>
      <c r="I128" s="55"/>
      <c r="J128" s="23">
        <f t="shared" si="2"/>
        <v>21182412.389999993</v>
      </c>
    </row>
    <row r="129" spans="4:10" s="1" customFormat="1" ht="53.25" hidden="1" customHeight="1" x14ac:dyDescent="0.25">
      <c r="D129" s="22"/>
      <c r="E129" s="67"/>
      <c r="F129" s="47"/>
      <c r="G129" s="49"/>
      <c r="H129" s="55"/>
      <c r="I129" s="55"/>
      <c r="J129" s="23">
        <f t="shared" si="2"/>
        <v>21182412.389999993</v>
      </c>
    </row>
    <row r="130" spans="4:10" s="1" customFormat="1" ht="53.25" hidden="1" customHeight="1" x14ac:dyDescent="0.25">
      <c r="D130" s="22"/>
      <c r="E130" s="67"/>
      <c r="F130" s="47"/>
      <c r="G130" s="52"/>
      <c r="H130" s="55"/>
      <c r="I130" s="55"/>
      <c r="J130" s="23">
        <f t="shared" ref="J130:J245" si="3">+J129+H130-I130</f>
        <v>21182412.389999993</v>
      </c>
    </row>
    <row r="131" spans="4:10" s="1" customFormat="1" ht="53.25" hidden="1" customHeight="1" x14ac:dyDescent="0.25">
      <c r="D131" s="22"/>
      <c r="E131" s="67"/>
      <c r="F131" s="47"/>
      <c r="G131" s="52"/>
      <c r="H131" s="55"/>
      <c r="I131" s="55"/>
      <c r="J131" s="23">
        <f t="shared" si="3"/>
        <v>21182412.389999993</v>
      </c>
    </row>
    <row r="132" spans="4:10" s="1" customFormat="1" ht="53.25" hidden="1" customHeight="1" x14ac:dyDescent="0.25">
      <c r="D132" s="22"/>
      <c r="E132" s="67"/>
      <c r="F132" s="47"/>
      <c r="G132" s="52"/>
      <c r="H132" s="55"/>
      <c r="I132" s="55"/>
      <c r="J132" s="23">
        <f t="shared" si="3"/>
        <v>21182412.389999993</v>
      </c>
    </row>
    <row r="133" spans="4:10" s="1" customFormat="1" ht="53.25" hidden="1" customHeight="1" x14ac:dyDescent="0.25">
      <c r="D133" s="22"/>
      <c r="E133" s="67"/>
      <c r="F133" s="47"/>
      <c r="G133" s="48"/>
      <c r="H133" s="55"/>
      <c r="I133" s="55"/>
      <c r="J133" s="23">
        <f t="shared" si="3"/>
        <v>21182412.389999993</v>
      </c>
    </row>
    <row r="134" spans="4:10" s="1" customFormat="1" ht="53.25" hidden="1" customHeight="1" x14ac:dyDescent="0.25">
      <c r="D134" s="22"/>
      <c r="E134" s="67"/>
      <c r="F134" s="47"/>
      <c r="G134" s="48"/>
      <c r="H134" s="55"/>
      <c r="I134" s="55"/>
      <c r="J134" s="23">
        <f t="shared" si="3"/>
        <v>21182412.389999993</v>
      </c>
    </row>
    <row r="135" spans="4:10" s="1" customFormat="1" ht="53.25" hidden="1" customHeight="1" x14ac:dyDescent="0.25">
      <c r="D135" s="22"/>
      <c r="E135" s="67"/>
      <c r="F135" s="47"/>
      <c r="G135" s="48"/>
      <c r="H135" s="55"/>
      <c r="I135" s="55"/>
      <c r="J135" s="23">
        <f t="shared" si="3"/>
        <v>21182412.389999993</v>
      </c>
    </row>
    <row r="136" spans="4:10" s="1" customFormat="1" ht="53.25" hidden="1" customHeight="1" x14ac:dyDescent="0.25">
      <c r="D136" s="22"/>
      <c r="E136" s="67"/>
      <c r="F136" s="47"/>
      <c r="G136" s="48"/>
      <c r="H136" s="55"/>
      <c r="I136" s="55"/>
      <c r="J136" s="23">
        <f t="shared" si="3"/>
        <v>21182412.389999993</v>
      </c>
    </row>
    <row r="137" spans="4:10" s="1" customFormat="1" ht="53.25" hidden="1" customHeight="1" x14ac:dyDescent="0.25">
      <c r="D137" s="22"/>
      <c r="E137" s="67"/>
      <c r="F137" s="47"/>
      <c r="G137" s="48"/>
      <c r="H137" s="55"/>
      <c r="I137" s="55"/>
      <c r="J137" s="23">
        <f t="shared" si="3"/>
        <v>21182412.389999993</v>
      </c>
    </row>
    <row r="138" spans="4:10" s="1" customFormat="1" ht="53.25" hidden="1" customHeight="1" x14ac:dyDescent="0.2">
      <c r="D138" s="22"/>
      <c r="E138" s="70"/>
      <c r="F138" s="24"/>
      <c r="G138" s="16"/>
      <c r="H138" s="17"/>
      <c r="I138" s="18">
        <v>0</v>
      </c>
      <c r="J138" s="23">
        <f t="shared" si="3"/>
        <v>21182412.389999993</v>
      </c>
    </row>
    <row r="139" spans="4:10" s="1" customFormat="1" ht="53.25" hidden="1" customHeight="1" x14ac:dyDescent="0.2">
      <c r="D139" s="22"/>
      <c r="E139" s="70"/>
      <c r="F139" s="24"/>
      <c r="G139" s="16"/>
      <c r="H139" s="17"/>
      <c r="I139" s="18">
        <v>0</v>
      </c>
      <c r="J139" s="23">
        <f t="shared" si="3"/>
        <v>21182412.389999993</v>
      </c>
    </row>
    <row r="140" spans="4:10" s="1" customFormat="1" ht="53.25" hidden="1" customHeight="1" x14ac:dyDescent="0.2">
      <c r="D140" s="22"/>
      <c r="E140" s="70"/>
      <c r="F140" s="24"/>
      <c r="G140" s="16"/>
      <c r="H140" s="17"/>
      <c r="I140" s="18">
        <v>0</v>
      </c>
      <c r="J140" s="23">
        <f t="shared" si="3"/>
        <v>21182412.389999993</v>
      </c>
    </row>
    <row r="141" spans="4:10" s="1" customFormat="1" ht="53.25" hidden="1" customHeight="1" x14ac:dyDescent="0.2">
      <c r="D141" s="22"/>
      <c r="E141" s="70"/>
      <c r="F141" s="24"/>
      <c r="G141" s="16"/>
      <c r="H141" s="17"/>
      <c r="I141" s="18">
        <v>0</v>
      </c>
      <c r="J141" s="23">
        <f t="shared" si="3"/>
        <v>21182412.389999993</v>
      </c>
    </row>
    <row r="142" spans="4:10" s="1" customFormat="1" ht="53.25" hidden="1" customHeight="1" x14ac:dyDescent="0.2">
      <c r="D142" s="22"/>
      <c r="E142" s="70"/>
      <c r="F142" s="24"/>
      <c r="G142" s="16"/>
      <c r="H142" s="17"/>
      <c r="I142" s="18">
        <v>0</v>
      </c>
      <c r="J142" s="23">
        <f t="shared" si="3"/>
        <v>21182412.389999993</v>
      </c>
    </row>
    <row r="143" spans="4:10" s="1" customFormat="1" ht="53.25" hidden="1" customHeight="1" x14ac:dyDescent="0.2">
      <c r="D143" s="22"/>
      <c r="E143" s="70"/>
      <c r="F143" s="24"/>
      <c r="G143" s="16"/>
      <c r="H143" s="17"/>
      <c r="I143" s="18">
        <v>0</v>
      </c>
      <c r="J143" s="23">
        <f t="shared" si="3"/>
        <v>21182412.389999993</v>
      </c>
    </row>
    <row r="144" spans="4:10" s="1" customFormat="1" ht="53.25" hidden="1" customHeight="1" x14ac:dyDescent="0.2">
      <c r="D144" s="22"/>
      <c r="E144" s="70"/>
      <c r="F144" s="24"/>
      <c r="G144" s="16"/>
      <c r="H144" s="17"/>
      <c r="I144" s="18">
        <v>0</v>
      </c>
      <c r="J144" s="23">
        <f t="shared" si="3"/>
        <v>21182412.389999993</v>
      </c>
    </row>
    <row r="145" spans="4:10" s="1" customFormat="1" ht="53.25" hidden="1" customHeight="1" x14ac:dyDescent="0.2">
      <c r="D145" s="22"/>
      <c r="E145" s="70"/>
      <c r="F145" s="24"/>
      <c r="G145" s="16"/>
      <c r="H145" s="17"/>
      <c r="I145" s="18">
        <v>0</v>
      </c>
      <c r="J145" s="23">
        <f t="shared" si="3"/>
        <v>21182412.389999993</v>
      </c>
    </row>
    <row r="146" spans="4:10" s="1" customFormat="1" ht="53.25" hidden="1" customHeight="1" x14ac:dyDescent="0.2">
      <c r="D146" s="22"/>
      <c r="E146" s="70"/>
      <c r="F146" s="24"/>
      <c r="G146" s="16"/>
      <c r="H146" s="17"/>
      <c r="I146" s="18">
        <v>0</v>
      </c>
      <c r="J146" s="23">
        <f t="shared" si="3"/>
        <v>21182412.389999993</v>
      </c>
    </row>
    <row r="147" spans="4:10" s="1" customFormat="1" ht="53.25" hidden="1" customHeight="1" x14ac:dyDescent="0.2">
      <c r="D147" s="22"/>
      <c r="E147" s="70"/>
      <c r="F147" s="24"/>
      <c r="G147" s="16"/>
      <c r="H147" s="17"/>
      <c r="I147" s="18">
        <v>0</v>
      </c>
      <c r="J147" s="23">
        <f t="shared" si="3"/>
        <v>21182412.389999993</v>
      </c>
    </row>
    <row r="148" spans="4:10" s="1" customFormat="1" ht="53.25" hidden="1" customHeight="1" x14ac:dyDescent="0.2">
      <c r="D148" s="22"/>
      <c r="E148" s="70"/>
      <c r="F148" s="24"/>
      <c r="G148" s="16"/>
      <c r="H148" s="17"/>
      <c r="I148" s="18">
        <v>0</v>
      </c>
      <c r="J148" s="23">
        <f t="shared" si="3"/>
        <v>21182412.389999993</v>
      </c>
    </row>
    <row r="149" spans="4:10" s="1" customFormat="1" ht="53.25" hidden="1" customHeight="1" x14ac:dyDescent="0.2">
      <c r="D149" s="22"/>
      <c r="E149" s="70"/>
      <c r="F149" s="24"/>
      <c r="G149" s="16"/>
      <c r="H149" s="17"/>
      <c r="I149" s="18">
        <v>0</v>
      </c>
      <c r="J149" s="23">
        <f t="shared" si="3"/>
        <v>21182412.389999993</v>
      </c>
    </row>
    <row r="150" spans="4:10" s="1" customFormat="1" ht="53.25" hidden="1" customHeight="1" x14ac:dyDescent="0.2">
      <c r="D150" s="22"/>
      <c r="E150" s="70"/>
      <c r="F150" s="24"/>
      <c r="G150" s="16"/>
      <c r="H150" s="17"/>
      <c r="I150" s="18">
        <v>0</v>
      </c>
      <c r="J150" s="23">
        <f t="shared" si="3"/>
        <v>21182412.389999993</v>
      </c>
    </row>
    <row r="151" spans="4:10" s="1" customFormat="1" ht="53.25" hidden="1" customHeight="1" x14ac:dyDescent="0.2">
      <c r="D151" s="22"/>
      <c r="E151" s="70"/>
      <c r="F151" s="24"/>
      <c r="G151" s="16"/>
      <c r="H151" s="17"/>
      <c r="I151" s="18">
        <v>0</v>
      </c>
      <c r="J151" s="23">
        <f t="shared" si="3"/>
        <v>21182412.389999993</v>
      </c>
    </row>
    <row r="152" spans="4:10" s="1" customFormat="1" ht="53.25" hidden="1" customHeight="1" x14ac:dyDescent="0.2">
      <c r="D152" s="22"/>
      <c r="E152" s="70"/>
      <c r="F152" s="24"/>
      <c r="G152" s="16"/>
      <c r="H152" s="17"/>
      <c r="I152" s="18">
        <v>0</v>
      </c>
      <c r="J152" s="23">
        <f t="shared" si="3"/>
        <v>21182412.389999993</v>
      </c>
    </row>
    <row r="153" spans="4:10" s="1" customFormat="1" ht="53.25" hidden="1" customHeight="1" x14ac:dyDescent="0.2">
      <c r="D153" s="22"/>
      <c r="E153" s="70"/>
      <c r="F153" s="24"/>
      <c r="G153" s="16"/>
      <c r="H153" s="17"/>
      <c r="I153" s="18">
        <v>0</v>
      </c>
      <c r="J153" s="23">
        <f t="shared" si="3"/>
        <v>21182412.389999993</v>
      </c>
    </row>
    <row r="154" spans="4:10" s="1" customFormat="1" ht="53.25" hidden="1" customHeight="1" x14ac:dyDescent="0.2">
      <c r="D154" s="22"/>
      <c r="E154" s="70"/>
      <c r="F154" s="24"/>
      <c r="G154" s="16"/>
      <c r="H154" s="17"/>
      <c r="I154" s="18">
        <v>0</v>
      </c>
      <c r="J154" s="23">
        <f t="shared" si="3"/>
        <v>21182412.389999993</v>
      </c>
    </row>
    <row r="155" spans="4:10" s="1" customFormat="1" ht="53.25" hidden="1" customHeight="1" x14ac:dyDescent="0.2">
      <c r="D155" s="22"/>
      <c r="E155" s="70"/>
      <c r="F155" s="24"/>
      <c r="G155" s="16"/>
      <c r="H155" s="17"/>
      <c r="I155" s="18">
        <v>0</v>
      </c>
      <c r="J155" s="23">
        <f t="shared" si="3"/>
        <v>21182412.389999993</v>
      </c>
    </row>
    <row r="156" spans="4:10" s="1" customFormat="1" ht="53.25" hidden="1" customHeight="1" x14ac:dyDescent="0.2">
      <c r="D156" s="22"/>
      <c r="E156" s="70"/>
      <c r="F156" s="24"/>
      <c r="G156" s="16"/>
      <c r="H156" s="17"/>
      <c r="I156" s="18">
        <v>0</v>
      </c>
      <c r="J156" s="23">
        <f t="shared" si="3"/>
        <v>21182412.389999993</v>
      </c>
    </row>
    <row r="157" spans="4:10" s="1" customFormat="1" ht="53.25" hidden="1" customHeight="1" x14ac:dyDescent="0.2">
      <c r="D157" s="22"/>
      <c r="E157" s="70"/>
      <c r="F157" s="24"/>
      <c r="G157" s="16"/>
      <c r="H157" s="17"/>
      <c r="I157" s="18">
        <v>0</v>
      </c>
      <c r="J157" s="23">
        <f t="shared" si="3"/>
        <v>21182412.389999993</v>
      </c>
    </row>
    <row r="158" spans="4:10" s="1" customFormat="1" ht="53.25" hidden="1" customHeight="1" x14ac:dyDescent="0.2">
      <c r="D158" s="22"/>
      <c r="E158" s="70"/>
      <c r="F158" s="24"/>
      <c r="G158" s="16"/>
      <c r="H158" s="17"/>
      <c r="I158" s="18">
        <v>0</v>
      </c>
      <c r="J158" s="23">
        <f t="shared" si="3"/>
        <v>21182412.389999993</v>
      </c>
    </row>
    <row r="159" spans="4:10" s="1" customFormat="1" ht="53.25" hidden="1" customHeight="1" x14ac:dyDescent="0.2">
      <c r="D159" s="22"/>
      <c r="E159" s="70"/>
      <c r="F159" s="24"/>
      <c r="G159" s="16"/>
      <c r="H159" s="17"/>
      <c r="I159" s="18">
        <v>0</v>
      </c>
      <c r="J159" s="23">
        <f t="shared" si="3"/>
        <v>21182412.389999993</v>
      </c>
    </row>
    <row r="160" spans="4:10" s="1" customFormat="1" ht="53.25" hidden="1" customHeight="1" x14ac:dyDescent="0.2">
      <c r="D160" s="22"/>
      <c r="E160" s="70"/>
      <c r="F160" s="24"/>
      <c r="G160" s="16"/>
      <c r="H160" s="17"/>
      <c r="I160" s="18">
        <v>0</v>
      </c>
      <c r="J160" s="23">
        <f t="shared" si="3"/>
        <v>21182412.389999993</v>
      </c>
    </row>
    <row r="161" spans="4:10" s="1" customFormat="1" ht="53.25" hidden="1" customHeight="1" x14ac:dyDescent="0.2">
      <c r="D161" s="22"/>
      <c r="E161" s="70"/>
      <c r="F161" s="24"/>
      <c r="G161" s="16"/>
      <c r="H161" s="17"/>
      <c r="I161" s="18">
        <v>0</v>
      </c>
      <c r="J161" s="23">
        <f t="shared" si="3"/>
        <v>21182412.389999993</v>
      </c>
    </row>
    <row r="162" spans="4:10" s="1" customFormat="1" ht="53.25" hidden="1" customHeight="1" x14ac:dyDescent="0.2">
      <c r="D162" s="22"/>
      <c r="E162" s="70"/>
      <c r="F162" s="24"/>
      <c r="G162" s="16"/>
      <c r="H162" s="17"/>
      <c r="I162" s="18">
        <v>0</v>
      </c>
      <c r="J162" s="23">
        <f t="shared" si="3"/>
        <v>21182412.389999993</v>
      </c>
    </row>
    <row r="163" spans="4:10" s="1" customFormat="1" ht="53.25" hidden="1" customHeight="1" x14ac:dyDescent="0.2">
      <c r="D163" s="22"/>
      <c r="E163" s="70"/>
      <c r="F163" s="24"/>
      <c r="G163" s="16"/>
      <c r="H163" s="17"/>
      <c r="I163" s="18">
        <v>0</v>
      </c>
      <c r="J163" s="23">
        <f t="shared" si="3"/>
        <v>21182412.389999993</v>
      </c>
    </row>
    <row r="164" spans="4:10" s="1" customFormat="1" ht="53.25" hidden="1" customHeight="1" x14ac:dyDescent="0.2">
      <c r="D164" s="22"/>
      <c r="E164" s="70"/>
      <c r="F164" s="24"/>
      <c r="G164" s="25"/>
      <c r="H164" s="17"/>
      <c r="I164" s="18">
        <v>0</v>
      </c>
      <c r="J164" s="23">
        <f t="shared" si="3"/>
        <v>21182412.389999993</v>
      </c>
    </row>
    <row r="165" spans="4:10" s="1" customFormat="1" ht="53.25" hidden="1" customHeight="1" x14ac:dyDescent="0.2">
      <c r="D165" s="22"/>
      <c r="E165" s="70"/>
      <c r="F165" s="24"/>
      <c r="G165" s="26"/>
      <c r="H165" s="17"/>
      <c r="I165" s="18">
        <v>0</v>
      </c>
      <c r="J165" s="23">
        <f t="shared" si="3"/>
        <v>21182412.389999993</v>
      </c>
    </row>
    <row r="166" spans="4:10" s="1" customFormat="1" ht="53.25" hidden="1" customHeight="1" x14ac:dyDescent="0.2">
      <c r="D166" s="22"/>
      <c r="E166" s="70"/>
      <c r="F166" s="24"/>
      <c r="G166" s="26"/>
      <c r="H166" s="17"/>
      <c r="I166" s="18">
        <v>0</v>
      </c>
      <c r="J166" s="23">
        <f t="shared" si="3"/>
        <v>21182412.389999993</v>
      </c>
    </row>
    <row r="167" spans="4:10" s="1" customFormat="1" ht="53.25" hidden="1" customHeight="1" x14ac:dyDescent="0.2">
      <c r="D167" s="22"/>
      <c r="E167" s="70"/>
      <c r="F167" s="24"/>
      <c r="G167" s="26"/>
      <c r="H167" s="17"/>
      <c r="I167" s="18">
        <v>0</v>
      </c>
      <c r="J167" s="23">
        <f t="shared" si="3"/>
        <v>21182412.389999993</v>
      </c>
    </row>
    <row r="168" spans="4:10" s="1" customFormat="1" ht="53.25" hidden="1" customHeight="1" x14ac:dyDescent="0.2">
      <c r="D168" s="22"/>
      <c r="E168" s="70"/>
      <c r="F168" s="24"/>
      <c r="G168" s="27"/>
      <c r="H168" s="17"/>
      <c r="I168" s="18">
        <v>0</v>
      </c>
      <c r="J168" s="23">
        <f t="shared" si="3"/>
        <v>21182412.389999993</v>
      </c>
    </row>
    <row r="169" spans="4:10" s="1" customFormat="1" ht="53.25" hidden="1" customHeight="1" x14ac:dyDescent="0.2">
      <c r="D169" s="22"/>
      <c r="E169" s="70"/>
      <c r="F169" s="24"/>
      <c r="G169" s="26"/>
      <c r="H169" s="17"/>
      <c r="I169" s="18">
        <v>0</v>
      </c>
      <c r="J169" s="23">
        <f t="shared" si="3"/>
        <v>21182412.389999993</v>
      </c>
    </row>
    <row r="170" spans="4:10" s="1" customFormat="1" ht="53.25" hidden="1" customHeight="1" x14ac:dyDescent="0.2">
      <c r="D170" s="22"/>
      <c r="E170" s="70"/>
      <c r="F170" s="24"/>
      <c r="G170" s="26"/>
      <c r="H170" s="17"/>
      <c r="I170" s="18">
        <v>0</v>
      </c>
      <c r="J170" s="23">
        <f t="shared" si="3"/>
        <v>21182412.389999993</v>
      </c>
    </row>
    <row r="171" spans="4:10" s="1" customFormat="1" ht="53.25" hidden="1" customHeight="1" x14ac:dyDescent="0.2">
      <c r="D171" s="22"/>
      <c r="E171" s="70"/>
      <c r="F171" s="24"/>
      <c r="G171" s="26"/>
      <c r="H171" s="17"/>
      <c r="I171" s="18">
        <v>0</v>
      </c>
      <c r="J171" s="23">
        <f t="shared" si="3"/>
        <v>21182412.389999993</v>
      </c>
    </row>
    <row r="172" spans="4:10" s="1" customFormat="1" ht="53.25" hidden="1" customHeight="1" x14ac:dyDescent="0.2">
      <c r="D172" s="22"/>
      <c r="E172" s="70"/>
      <c r="F172" s="24"/>
      <c r="G172" s="27"/>
      <c r="H172" s="17"/>
      <c r="I172" s="18">
        <v>0</v>
      </c>
      <c r="J172" s="23">
        <f t="shared" si="3"/>
        <v>21182412.389999993</v>
      </c>
    </row>
    <row r="173" spans="4:10" s="1" customFormat="1" ht="53.25" hidden="1" customHeight="1" x14ac:dyDescent="0.2">
      <c r="D173" s="22"/>
      <c r="E173" s="70"/>
      <c r="F173" s="24"/>
      <c r="G173" s="27"/>
      <c r="H173" s="17"/>
      <c r="I173" s="18">
        <v>0</v>
      </c>
      <c r="J173" s="23">
        <f t="shared" si="3"/>
        <v>21182412.389999993</v>
      </c>
    </row>
    <row r="174" spans="4:10" s="1" customFormat="1" ht="53.25" hidden="1" customHeight="1" x14ac:dyDescent="0.2">
      <c r="D174" s="22"/>
      <c r="E174" s="70"/>
      <c r="F174" s="24"/>
      <c r="G174" s="26"/>
      <c r="H174" s="17"/>
      <c r="I174" s="18">
        <v>0</v>
      </c>
      <c r="J174" s="23">
        <f t="shared" si="3"/>
        <v>21182412.389999993</v>
      </c>
    </row>
    <row r="175" spans="4:10" s="1" customFormat="1" ht="53.25" hidden="1" customHeight="1" x14ac:dyDescent="0.2">
      <c r="D175" s="22"/>
      <c r="E175" s="70"/>
      <c r="F175" s="24"/>
      <c r="G175" s="26"/>
      <c r="H175" s="17"/>
      <c r="I175" s="18">
        <v>0</v>
      </c>
      <c r="J175" s="23">
        <f t="shared" si="3"/>
        <v>21182412.389999993</v>
      </c>
    </row>
    <row r="176" spans="4:10" s="1" customFormat="1" ht="53.25" hidden="1" customHeight="1" x14ac:dyDescent="0.2">
      <c r="D176" s="22"/>
      <c r="E176" s="70"/>
      <c r="F176" s="24"/>
      <c r="G176" s="27"/>
      <c r="H176" s="17"/>
      <c r="I176" s="18">
        <v>0</v>
      </c>
      <c r="J176" s="23">
        <f t="shared" si="3"/>
        <v>21182412.389999993</v>
      </c>
    </row>
    <row r="177" spans="4:10" s="1" customFormat="1" ht="53.25" hidden="1" customHeight="1" x14ac:dyDescent="0.2">
      <c r="D177" s="22"/>
      <c r="E177" s="70"/>
      <c r="F177" s="24"/>
      <c r="G177" s="26"/>
      <c r="H177" s="17"/>
      <c r="I177" s="18">
        <v>0</v>
      </c>
      <c r="J177" s="23">
        <f t="shared" si="3"/>
        <v>21182412.389999993</v>
      </c>
    </row>
    <row r="178" spans="4:10" s="1" customFormat="1" ht="53.25" hidden="1" customHeight="1" x14ac:dyDescent="0.2">
      <c r="D178" s="22"/>
      <c r="E178" s="70"/>
      <c r="F178" s="24"/>
      <c r="G178" s="26"/>
      <c r="H178" s="17"/>
      <c r="I178" s="18">
        <v>0</v>
      </c>
      <c r="J178" s="23">
        <f t="shared" si="3"/>
        <v>21182412.389999993</v>
      </c>
    </row>
    <row r="179" spans="4:10" s="1" customFormat="1" ht="53.25" hidden="1" customHeight="1" x14ac:dyDescent="0.2">
      <c r="D179" s="22"/>
      <c r="E179" s="70"/>
      <c r="F179" s="24"/>
      <c r="G179" s="26"/>
      <c r="H179" s="17"/>
      <c r="I179" s="18">
        <v>0</v>
      </c>
      <c r="J179" s="23">
        <f t="shared" si="3"/>
        <v>21182412.389999993</v>
      </c>
    </row>
    <row r="180" spans="4:10" s="1" customFormat="1" ht="53.25" hidden="1" customHeight="1" x14ac:dyDescent="0.2">
      <c r="D180" s="22"/>
      <c r="E180" s="70"/>
      <c r="F180" s="24"/>
      <c r="G180" s="26"/>
      <c r="H180" s="17"/>
      <c r="I180" s="18">
        <v>0</v>
      </c>
      <c r="J180" s="23">
        <f t="shared" si="3"/>
        <v>21182412.389999993</v>
      </c>
    </row>
    <row r="181" spans="4:10" s="1" customFormat="1" ht="53.25" hidden="1" customHeight="1" x14ac:dyDescent="0.2">
      <c r="D181" s="22"/>
      <c r="E181" s="70"/>
      <c r="F181" s="24"/>
      <c r="G181" s="26"/>
      <c r="H181" s="17"/>
      <c r="I181" s="18">
        <v>0</v>
      </c>
      <c r="J181" s="23">
        <f t="shared" si="3"/>
        <v>21182412.389999993</v>
      </c>
    </row>
    <row r="182" spans="4:10" s="1" customFormat="1" ht="53.25" hidden="1" customHeight="1" x14ac:dyDescent="0.2">
      <c r="D182" s="22"/>
      <c r="E182" s="70"/>
      <c r="F182" s="24"/>
      <c r="G182" s="26"/>
      <c r="H182" s="17"/>
      <c r="I182" s="18">
        <v>0</v>
      </c>
      <c r="J182" s="23">
        <f t="shared" si="3"/>
        <v>21182412.389999993</v>
      </c>
    </row>
    <row r="183" spans="4:10" s="1" customFormat="1" ht="53.25" hidden="1" customHeight="1" x14ac:dyDescent="0.2">
      <c r="D183" s="22"/>
      <c r="E183" s="70"/>
      <c r="F183" s="24"/>
      <c r="G183" s="26"/>
      <c r="H183" s="17"/>
      <c r="I183" s="18">
        <v>0</v>
      </c>
      <c r="J183" s="23">
        <f t="shared" si="3"/>
        <v>21182412.389999993</v>
      </c>
    </row>
    <row r="184" spans="4:10" s="1" customFormat="1" ht="53.25" hidden="1" customHeight="1" x14ac:dyDescent="0.2">
      <c r="D184" s="22"/>
      <c r="E184" s="70"/>
      <c r="F184" s="24"/>
      <c r="G184" s="26"/>
      <c r="H184" s="17"/>
      <c r="I184" s="18">
        <v>0</v>
      </c>
      <c r="J184" s="23">
        <f t="shared" si="3"/>
        <v>21182412.389999993</v>
      </c>
    </row>
    <row r="185" spans="4:10" s="1" customFormat="1" ht="53.25" hidden="1" customHeight="1" x14ac:dyDescent="0.2">
      <c r="D185" s="22"/>
      <c r="E185" s="70"/>
      <c r="F185" s="24"/>
      <c r="G185" s="26"/>
      <c r="H185" s="17"/>
      <c r="I185" s="18">
        <v>0</v>
      </c>
      <c r="J185" s="23">
        <f t="shared" si="3"/>
        <v>21182412.389999993</v>
      </c>
    </row>
    <row r="186" spans="4:10" s="1" customFormat="1" ht="53.25" hidden="1" customHeight="1" x14ac:dyDescent="0.2">
      <c r="D186" s="22"/>
      <c r="E186" s="70"/>
      <c r="F186" s="24"/>
      <c r="G186" s="26"/>
      <c r="H186" s="17"/>
      <c r="I186" s="18">
        <v>0</v>
      </c>
      <c r="J186" s="23">
        <f t="shared" si="3"/>
        <v>21182412.389999993</v>
      </c>
    </row>
    <row r="187" spans="4:10" s="1" customFormat="1" ht="53.25" hidden="1" customHeight="1" x14ac:dyDescent="0.2">
      <c r="D187" s="22"/>
      <c r="E187" s="70"/>
      <c r="F187" s="24"/>
      <c r="G187" s="26"/>
      <c r="H187" s="17"/>
      <c r="I187" s="18">
        <v>0</v>
      </c>
      <c r="J187" s="23">
        <f t="shared" si="3"/>
        <v>21182412.389999993</v>
      </c>
    </row>
    <row r="188" spans="4:10" s="1" customFormat="1" ht="53.25" hidden="1" customHeight="1" x14ac:dyDescent="0.2">
      <c r="D188" s="22"/>
      <c r="E188" s="70"/>
      <c r="F188" s="24"/>
      <c r="G188" s="26"/>
      <c r="H188" s="17"/>
      <c r="I188" s="18">
        <v>0</v>
      </c>
      <c r="J188" s="23">
        <f t="shared" si="3"/>
        <v>21182412.389999993</v>
      </c>
    </row>
    <row r="189" spans="4:10" s="1" customFormat="1" ht="53.25" hidden="1" customHeight="1" x14ac:dyDescent="0.2">
      <c r="D189" s="22"/>
      <c r="E189" s="70"/>
      <c r="F189" s="24"/>
      <c r="G189" s="26"/>
      <c r="H189" s="17"/>
      <c r="I189" s="18">
        <v>0</v>
      </c>
      <c r="J189" s="23">
        <f t="shared" si="3"/>
        <v>21182412.389999993</v>
      </c>
    </row>
    <row r="190" spans="4:10" s="1" customFormat="1" ht="53.25" hidden="1" customHeight="1" x14ac:dyDescent="0.2">
      <c r="D190" s="22"/>
      <c r="E190" s="70"/>
      <c r="F190" s="24"/>
      <c r="G190" s="26"/>
      <c r="H190" s="17"/>
      <c r="I190" s="18">
        <v>0</v>
      </c>
      <c r="J190" s="23">
        <f t="shared" si="3"/>
        <v>21182412.389999993</v>
      </c>
    </row>
    <row r="191" spans="4:10" s="1" customFormat="1" ht="53.25" hidden="1" customHeight="1" x14ac:dyDescent="0.2">
      <c r="D191" s="22"/>
      <c r="E191" s="70"/>
      <c r="F191" s="24"/>
      <c r="G191" s="25"/>
      <c r="H191" s="17"/>
      <c r="I191" s="18">
        <v>0</v>
      </c>
      <c r="J191" s="23">
        <f t="shared" si="3"/>
        <v>21182412.389999993</v>
      </c>
    </row>
    <row r="192" spans="4:10" s="1" customFormat="1" ht="53.25" hidden="1" customHeight="1" x14ac:dyDescent="0.2">
      <c r="D192" s="22"/>
      <c r="E192" s="70"/>
      <c r="F192" s="24"/>
      <c r="G192" s="26"/>
      <c r="H192" s="17"/>
      <c r="I192" s="18">
        <v>0</v>
      </c>
      <c r="J192" s="23">
        <f t="shared" si="3"/>
        <v>21182412.389999993</v>
      </c>
    </row>
    <row r="193" spans="4:12" s="1" customFormat="1" ht="53.25" hidden="1" customHeight="1" x14ac:dyDescent="0.2">
      <c r="D193" s="22"/>
      <c r="E193" s="70"/>
      <c r="F193" s="24"/>
      <c r="G193" s="25"/>
      <c r="H193" s="17"/>
      <c r="I193" s="18">
        <v>0</v>
      </c>
      <c r="J193" s="23">
        <f t="shared" si="3"/>
        <v>21182412.389999993</v>
      </c>
    </row>
    <row r="194" spans="4:12" s="1" customFormat="1" ht="53.25" hidden="1" customHeight="1" x14ac:dyDescent="0.2">
      <c r="D194" s="22"/>
      <c r="E194" s="70"/>
      <c r="F194" s="24"/>
      <c r="G194" s="25"/>
      <c r="H194" s="17"/>
      <c r="I194" s="18">
        <v>0</v>
      </c>
      <c r="J194" s="23">
        <f t="shared" si="3"/>
        <v>21182412.389999993</v>
      </c>
    </row>
    <row r="195" spans="4:12" s="1" customFormat="1" ht="53.25" hidden="1" customHeight="1" x14ac:dyDescent="0.2">
      <c r="D195" s="22"/>
      <c r="E195" s="70"/>
      <c r="F195" s="24"/>
      <c r="G195" s="27"/>
      <c r="H195" s="17"/>
      <c r="I195" s="18">
        <v>0</v>
      </c>
      <c r="J195" s="23">
        <f t="shared" si="3"/>
        <v>21182412.389999993</v>
      </c>
    </row>
    <row r="196" spans="4:12" s="1" customFormat="1" ht="53.25" hidden="1" customHeight="1" x14ac:dyDescent="0.2">
      <c r="D196" s="22"/>
      <c r="E196" s="70"/>
      <c r="F196" s="24"/>
      <c r="G196" s="27"/>
      <c r="H196" s="17"/>
      <c r="I196" s="18">
        <v>0</v>
      </c>
      <c r="J196" s="23">
        <f t="shared" si="3"/>
        <v>21182412.389999993</v>
      </c>
    </row>
    <row r="197" spans="4:12" s="1" customFormat="1" ht="53.25" hidden="1" customHeight="1" x14ac:dyDescent="0.2">
      <c r="D197" s="22"/>
      <c r="E197" s="70"/>
      <c r="F197" s="24"/>
      <c r="G197" s="27"/>
      <c r="H197" s="17"/>
      <c r="I197" s="18">
        <v>0</v>
      </c>
      <c r="J197" s="23">
        <f t="shared" si="3"/>
        <v>21182412.389999993</v>
      </c>
    </row>
    <row r="198" spans="4:12" s="1" customFormat="1" ht="53.25" hidden="1" customHeight="1" x14ac:dyDescent="0.2">
      <c r="D198" s="22"/>
      <c r="E198" s="70"/>
      <c r="F198" s="24"/>
      <c r="G198" s="26"/>
      <c r="H198" s="17"/>
      <c r="I198" s="18">
        <v>0</v>
      </c>
      <c r="J198" s="23">
        <f>+J197+H198-I198</f>
        <v>21182412.389999993</v>
      </c>
    </row>
    <row r="199" spans="4:12" s="1" customFormat="1" ht="53.25" hidden="1" customHeight="1" x14ac:dyDescent="0.2">
      <c r="D199" s="22"/>
      <c r="E199" s="70"/>
      <c r="F199" s="24"/>
      <c r="G199" s="26"/>
      <c r="H199" s="17"/>
      <c r="I199" s="18">
        <v>0</v>
      </c>
      <c r="J199" s="23">
        <f>+J198+H199-I199</f>
        <v>21182412.389999993</v>
      </c>
    </row>
    <row r="200" spans="4:12" s="1" customFormat="1" ht="53.25" hidden="1" customHeight="1" x14ac:dyDescent="0.2">
      <c r="D200" s="22"/>
      <c r="E200" s="70"/>
      <c r="F200" s="24"/>
      <c r="G200" s="27"/>
      <c r="H200" s="17"/>
      <c r="I200" s="18">
        <v>0</v>
      </c>
      <c r="J200" s="23">
        <f t="shared" si="3"/>
        <v>21182412.389999993</v>
      </c>
    </row>
    <row r="201" spans="4:12" s="1" customFormat="1" ht="53.25" hidden="1" customHeight="1" x14ac:dyDescent="0.2">
      <c r="D201" s="22"/>
      <c r="E201" s="71"/>
      <c r="F201" s="24"/>
      <c r="G201" s="26"/>
      <c r="H201" s="17"/>
      <c r="I201" s="18">
        <v>0</v>
      </c>
      <c r="J201" s="23">
        <f t="shared" si="3"/>
        <v>21182412.389999993</v>
      </c>
      <c r="L201" s="28">
        <f>+J200-22614003.58</f>
        <v>-1431591.1900000051</v>
      </c>
    </row>
    <row r="202" spans="4:12" s="1" customFormat="1" ht="53.25" hidden="1" customHeight="1" x14ac:dyDescent="0.2">
      <c r="D202" s="22"/>
      <c r="E202" s="71"/>
      <c r="F202" s="24"/>
      <c r="G202" s="26"/>
      <c r="H202" s="17"/>
      <c r="I202" s="18">
        <v>0</v>
      </c>
      <c r="J202" s="23">
        <f t="shared" si="3"/>
        <v>21182412.389999993</v>
      </c>
      <c r="L202" s="29">
        <v>22614003.579999998</v>
      </c>
    </row>
    <row r="203" spans="4:12" s="1" customFormat="1" ht="53.25" hidden="1" customHeight="1" x14ac:dyDescent="0.2">
      <c r="D203" s="22"/>
      <c r="E203" s="71"/>
      <c r="F203" s="24"/>
      <c r="G203" s="26"/>
      <c r="H203" s="17"/>
      <c r="I203" s="18">
        <v>0</v>
      </c>
      <c r="J203" s="23">
        <f t="shared" si="3"/>
        <v>21182412.389999993</v>
      </c>
      <c r="L203" s="30">
        <f>+L202-28964767.29</f>
        <v>-6350763.7100000009</v>
      </c>
    </row>
    <row r="204" spans="4:12" s="1" customFormat="1" ht="53.25" hidden="1" customHeight="1" x14ac:dyDescent="0.2">
      <c r="D204" s="22"/>
      <c r="E204" s="71"/>
      <c r="F204" s="24"/>
      <c r="G204" s="26"/>
      <c r="H204" s="17"/>
      <c r="I204" s="18">
        <v>0</v>
      </c>
      <c r="J204" s="23">
        <f t="shared" si="3"/>
        <v>21182412.389999993</v>
      </c>
    </row>
    <row r="205" spans="4:12" s="1" customFormat="1" ht="53.25" hidden="1" customHeight="1" x14ac:dyDescent="0.2">
      <c r="D205" s="22"/>
      <c r="E205" s="71"/>
      <c r="F205" s="24"/>
      <c r="G205" s="26"/>
      <c r="H205" s="17"/>
      <c r="I205" s="18">
        <v>0</v>
      </c>
      <c r="J205" s="23">
        <f t="shared" si="3"/>
        <v>21182412.389999993</v>
      </c>
    </row>
    <row r="206" spans="4:12" s="1" customFormat="1" ht="53.25" hidden="1" customHeight="1" x14ac:dyDescent="0.2">
      <c r="D206" s="22"/>
      <c r="E206" s="71"/>
      <c r="F206" s="24"/>
      <c r="G206" s="26"/>
      <c r="H206" s="17"/>
      <c r="I206" s="18">
        <v>0</v>
      </c>
      <c r="J206" s="23">
        <f t="shared" si="3"/>
        <v>21182412.389999993</v>
      </c>
    </row>
    <row r="207" spans="4:12" s="1" customFormat="1" ht="53.25" hidden="1" customHeight="1" x14ac:dyDescent="0.2">
      <c r="D207" s="22"/>
      <c r="E207" s="71"/>
      <c r="F207" s="24"/>
      <c r="G207" s="26"/>
      <c r="H207" s="17"/>
      <c r="I207" s="18">
        <v>0</v>
      </c>
      <c r="J207" s="23">
        <f t="shared" si="3"/>
        <v>21182412.389999993</v>
      </c>
    </row>
    <row r="208" spans="4:12" s="1" customFormat="1" ht="53.25" hidden="1" customHeight="1" x14ac:dyDescent="0.2">
      <c r="D208" s="22"/>
      <c r="E208" s="71"/>
      <c r="F208" s="24"/>
      <c r="G208" s="26"/>
      <c r="H208" s="17"/>
      <c r="I208" s="18">
        <v>0</v>
      </c>
      <c r="J208" s="23">
        <f t="shared" si="3"/>
        <v>21182412.389999993</v>
      </c>
    </row>
    <row r="209" spans="4:10" s="1" customFormat="1" ht="53.25" hidden="1" customHeight="1" x14ac:dyDescent="0.2">
      <c r="D209" s="22"/>
      <c r="E209" s="71"/>
      <c r="F209" s="24"/>
      <c r="G209" s="25"/>
      <c r="H209" s="17"/>
      <c r="I209" s="18">
        <v>0</v>
      </c>
      <c r="J209" s="23">
        <f t="shared" si="3"/>
        <v>21182412.389999993</v>
      </c>
    </row>
    <row r="210" spans="4:10" s="1" customFormat="1" ht="53.25" hidden="1" customHeight="1" x14ac:dyDescent="0.2">
      <c r="D210" s="22"/>
      <c r="E210" s="71"/>
      <c r="F210" s="24"/>
      <c r="G210" s="26"/>
      <c r="H210" s="17"/>
      <c r="I210" s="18">
        <v>0</v>
      </c>
      <c r="J210" s="23">
        <f t="shared" si="3"/>
        <v>21182412.389999993</v>
      </c>
    </row>
    <row r="211" spans="4:10" s="1" customFormat="1" ht="53.25" hidden="1" customHeight="1" x14ac:dyDescent="0.2">
      <c r="D211" s="22"/>
      <c r="E211" s="71"/>
      <c r="F211" s="24"/>
      <c r="G211" s="26"/>
      <c r="H211" s="17"/>
      <c r="I211" s="18">
        <v>0</v>
      </c>
      <c r="J211" s="23">
        <f t="shared" si="3"/>
        <v>21182412.389999993</v>
      </c>
    </row>
    <row r="212" spans="4:10" s="1" customFormat="1" ht="53.25" hidden="1" customHeight="1" x14ac:dyDescent="0.2">
      <c r="D212" s="22"/>
      <c r="E212" s="71"/>
      <c r="F212" s="24"/>
      <c r="G212" s="27"/>
      <c r="H212" s="17"/>
      <c r="I212" s="18">
        <v>0</v>
      </c>
      <c r="J212" s="23">
        <f t="shared" si="3"/>
        <v>21182412.389999993</v>
      </c>
    </row>
    <row r="213" spans="4:10" s="1" customFormat="1" ht="53.25" hidden="1" customHeight="1" x14ac:dyDescent="0.2">
      <c r="D213" s="22"/>
      <c r="E213" s="71"/>
      <c r="F213" s="24"/>
      <c r="G213" s="26"/>
      <c r="H213" s="17"/>
      <c r="I213" s="18">
        <v>0</v>
      </c>
      <c r="J213" s="23">
        <f t="shared" si="3"/>
        <v>21182412.389999993</v>
      </c>
    </row>
    <row r="214" spans="4:10" s="1" customFormat="1" ht="53.25" hidden="1" customHeight="1" x14ac:dyDescent="0.2">
      <c r="D214" s="22"/>
      <c r="E214" s="71"/>
      <c r="F214" s="24"/>
      <c r="G214" s="26"/>
      <c r="H214" s="17"/>
      <c r="I214" s="18">
        <v>0</v>
      </c>
      <c r="J214" s="23">
        <f t="shared" si="3"/>
        <v>21182412.389999993</v>
      </c>
    </row>
    <row r="215" spans="4:10" s="1" customFormat="1" ht="53.25" hidden="1" customHeight="1" x14ac:dyDescent="0.2">
      <c r="D215" s="22"/>
      <c r="E215" s="71"/>
      <c r="F215" s="24"/>
      <c r="G215" s="26"/>
      <c r="H215" s="17"/>
      <c r="I215" s="18">
        <v>0</v>
      </c>
      <c r="J215" s="23">
        <f t="shared" si="3"/>
        <v>21182412.389999993</v>
      </c>
    </row>
    <row r="216" spans="4:10" s="1" customFormat="1" ht="53.25" hidden="1" customHeight="1" x14ac:dyDescent="0.2">
      <c r="D216" s="22"/>
      <c r="E216" s="71"/>
      <c r="F216" s="24"/>
      <c r="G216" s="26"/>
      <c r="H216" s="17"/>
      <c r="I216" s="18">
        <v>0</v>
      </c>
      <c r="J216" s="23">
        <f t="shared" si="3"/>
        <v>21182412.389999993</v>
      </c>
    </row>
    <row r="217" spans="4:10" s="1" customFormat="1" ht="53.25" hidden="1" customHeight="1" x14ac:dyDescent="0.2">
      <c r="D217" s="22"/>
      <c r="E217" s="71"/>
      <c r="F217" s="24"/>
      <c r="G217" s="26"/>
      <c r="H217" s="17"/>
      <c r="I217" s="18">
        <v>0</v>
      </c>
      <c r="J217" s="23">
        <f t="shared" si="3"/>
        <v>21182412.389999993</v>
      </c>
    </row>
    <row r="218" spans="4:10" s="1" customFormat="1" ht="68.25" hidden="1" customHeight="1" x14ac:dyDescent="0.2">
      <c r="D218" s="22"/>
      <c r="E218" s="71"/>
      <c r="F218" s="24"/>
      <c r="G218" s="26"/>
      <c r="H218" s="17"/>
      <c r="I218" s="18">
        <v>0</v>
      </c>
      <c r="J218" s="23">
        <f t="shared" si="3"/>
        <v>21182412.389999993</v>
      </c>
    </row>
    <row r="219" spans="4:10" s="1" customFormat="1" ht="53.25" hidden="1" customHeight="1" x14ac:dyDescent="0.2">
      <c r="D219" s="22"/>
      <c r="E219" s="71"/>
      <c r="F219" s="24"/>
      <c r="G219" s="26"/>
      <c r="H219" s="17"/>
      <c r="I219" s="18">
        <v>0</v>
      </c>
      <c r="J219" s="23">
        <f t="shared" si="3"/>
        <v>21182412.389999993</v>
      </c>
    </row>
    <row r="220" spans="4:10" s="1" customFormat="1" ht="53.25" hidden="1" customHeight="1" x14ac:dyDescent="0.2">
      <c r="D220" s="22"/>
      <c r="E220" s="71"/>
      <c r="F220" s="24"/>
      <c r="G220" s="26"/>
      <c r="H220" s="17"/>
      <c r="I220" s="18">
        <v>0</v>
      </c>
      <c r="J220" s="23">
        <f t="shared" si="3"/>
        <v>21182412.389999993</v>
      </c>
    </row>
    <row r="221" spans="4:10" s="1" customFormat="1" ht="53.25" hidden="1" customHeight="1" x14ac:dyDescent="0.2">
      <c r="D221" s="22"/>
      <c r="E221" s="71"/>
      <c r="F221" s="24"/>
      <c r="G221" s="26"/>
      <c r="H221" s="17"/>
      <c r="I221" s="18">
        <v>0</v>
      </c>
      <c r="J221" s="23">
        <f t="shared" si="3"/>
        <v>21182412.389999993</v>
      </c>
    </row>
    <row r="222" spans="4:10" s="1" customFormat="1" ht="53.25" hidden="1" customHeight="1" x14ac:dyDescent="0.2">
      <c r="D222" s="22"/>
      <c r="E222" s="71"/>
      <c r="F222" s="24"/>
      <c r="G222" s="26"/>
      <c r="H222" s="17"/>
      <c r="I222" s="18">
        <v>0</v>
      </c>
      <c r="J222" s="23">
        <f t="shared" si="3"/>
        <v>21182412.389999993</v>
      </c>
    </row>
    <row r="223" spans="4:10" s="1" customFormat="1" ht="53.25" hidden="1" customHeight="1" x14ac:dyDescent="0.2">
      <c r="D223" s="22"/>
      <c r="E223" s="71"/>
      <c r="F223" s="24"/>
      <c r="G223" s="26"/>
      <c r="H223" s="17"/>
      <c r="I223" s="18">
        <v>0</v>
      </c>
      <c r="J223" s="23">
        <f t="shared" si="3"/>
        <v>21182412.389999993</v>
      </c>
    </row>
    <row r="224" spans="4:10" s="1" customFormat="1" ht="53.25" hidden="1" customHeight="1" x14ac:dyDescent="0.2">
      <c r="D224" s="22"/>
      <c r="E224" s="71"/>
      <c r="F224" s="24"/>
      <c r="G224" s="26"/>
      <c r="H224" s="17"/>
      <c r="I224" s="18">
        <v>0</v>
      </c>
      <c r="J224" s="23">
        <f t="shared" si="3"/>
        <v>21182412.389999993</v>
      </c>
    </row>
    <row r="225" spans="4:10" s="1" customFormat="1" ht="53.25" hidden="1" customHeight="1" x14ac:dyDescent="0.2">
      <c r="D225" s="22"/>
      <c r="E225" s="71"/>
      <c r="F225" s="24"/>
      <c r="G225" s="26"/>
      <c r="H225" s="17"/>
      <c r="I225" s="18">
        <v>0</v>
      </c>
      <c r="J225" s="23">
        <f t="shared" si="3"/>
        <v>21182412.389999993</v>
      </c>
    </row>
    <row r="226" spans="4:10" s="1" customFormat="1" ht="53.25" hidden="1" customHeight="1" x14ac:dyDescent="0.2">
      <c r="D226" s="22"/>
      <c r="E226" s="71"/>
      <c r="F226" s="24"/>
      <c r="G226" s="26"/>
      <c r="H226" s="17"/>
      <c r="I226" s="18">
        <v>0</v>
      </c>
      <c r="J226" s="23">
        <f t="shared" si="3"/>
        <v>21182412.389999993</v>
      </c>
    </row>
    <row r="227" spans="4:10" s="1" customFormat="1" ht="53.25" hidden="1" customHeight="1" x14ac:dyDescent="0.2">
      <c r="D227" s="22"/>
      <c r="E227" s="71"/>
      <c r="F227" s="24"/>
      <c r="G227" s="26"/>
      <c r="H227" s="17"/>
      <c r="I227" s="18">
        <v>0</v>
      </c>
      <c r="J227" s="23">
        <f t="shared" si="3"/>
        <v>21182412.389999993</v>
      </c>
    </row>
    <row r="228" spans="4:10" s="1" customFormat="1" ht="53.25" hidden="1" customHeight="1" x14ac:dyDescent="0.2">
      <c r="D228" s="22"/>
      <c r="E228" s="71"/>
      <c r="F228" s="24"/>
      <c r="G228" s="26"/>
      <c r="H228" s="17"/>
      <c r="I228" s="18">
        <v>0</v>
      </c>
      <c r="J228" s="23">
        <f t="shared" si="3"/>
        <v>21182412.389999993</v>
      </c>
    </row>
    <row r="229" spans="4:10" s="1" customFormat="1" ht="53.25" hidden="1" customHeight="1" x14ac:dyDescent="0.2">
      <c r="D229" s="22"/>
      <c r="E229" s="71"/>
      <c r="F229" s="24"/>
      <c r="G229" s="26"/>
      <c r="H229" s="17"/>
      <c r="I229" s="18">
        <v>0</v>
      </c>
      <c r="J229" s="23">
        <f t="shared" si="3"/>
        <v>21182412.389999993</v>
      </c>
    </row>
    <row r="230" spans="4:10" s="1" customFormat="1" ht="53.25" hidden="1" customHeight="1" x14ac:dyDescent="0.2">
      <c r="D230" s="22"/>
      <c r="E230" s="71"/>
      <c r="F230" s="24"/>
      <c r="G230" s="26"/>
      <c r="H230" s="17"/>
      <c r="I230" s="18">
        <v>0</v>
      </c>
      <c r="J230" s="23">
        <f t="shared" si="3"/>
        <v>21182412.389999993</v>
      </c>
    </row>
    <row r="231" spans="4:10" s="1" customFormat="1" ht="53.25" hidden="1" customHeight="1" x14ac:dyDescent="0.2">
      <c r="D231" s="22"/>
      <c r="E231" s="71"/>
      <c r="F231" s="24"/>
      <c r="G231" s="26"/>
      <c r="H231" s="17"/>
      <c r="I231" s="18">
        <v>0</v>
      </c>
      <c r="J231" s="23">
        <f t="shared" si="3"/>
        <v>21182412.389999993</v>
      </c>
    </row>
    <row r="232" spans="4:10" s="1" customFormat="1" ht="53.25" hidden="1" customHeight="1" x14ac:dyDescent="0.2">
      <c r="D232" s="22"/>
      <c r="E232" s="71"/>
      <c r="F232" s="24"/>
      <c r="G232" s="26"/>
      <c r="H232" s="17"/>
      <c r="I232" s="18">
        <v>0</v>
      </c>
      <c r="J232" s="23">
        <f t="shared" si="3"/>
        <v>21182412.389999993</v>
      </c>
    </row>
    <row r="233" spans="4:10" s="1" customFormat="1" ht="53.25" hidden="1" customHeight="1" x14ac:dyDescent="0.2">
      <c r="D233" s="22"/>
      <c r="E233" s="71"/>
      <c r="F233" s="24"/>
      <c r="G233" s="26"/>
      <c r="H233" s="17"/>
      <c r="I233" s="18">
        <v>0</v>
      </c>
      <c r="J233" s="23">
        <f t="shared" si="3"/>
        <v>21182412.389999993</v>
      </c>
    </row>
    <row r="234" spans="4:10" s="1" customFormat="1" ht="53.25" hidden="1" customHeight="1" x14ac:dyDescent="0.2">
      <c r="D234" s="22"/>
      <c r="E234" s="71"/>
      <c r="F234" s="24"/>
      <c r="G234" s="26"/>
      <c r="H234" s="17"/>
      <c r="I234" s="18">
        <v>0</v>
      </c>
      <c r="J234" s="23">
        <f t="shared" si="3"/>
        <v>21182412.389999993</v>
      </c>
    </row>
    <row r="235" spans="4:10" s="1" customFormat="1" ht="53.25" hidden="1" customHeight="1" x14ac:dyDescent="0.2">
      <c r="D235" s="22"/>
      <c r="E235" s="71"/>
      <c r="F235" s="24"/>
      <c r="G235" s="26"/>
      <c r="H235" s="17"/>
      <c r="I235" s="18">
        <v>0</v>
      </c>
      <c r="J235" s="23">
        <f t="shared" si="3"/>
        <v>21182412.389999993</v>
      </c>
    </row>
    <row r="236" spans="4:10" s="1" customFormat="1" ht="53.25" hidden="1" customHeight="1" x14ac:dyDescent="0.2">
      <c r="D236" s="22"/>
      <c r="E236" s="71"/>
      <c r="F236" s="24"/>
      <c r="G236" s="25"/>
      <c r="H236" s="17"/>
      <c r="I236" s="18">
        <v>0</v>
      </c>
      <c r="J236" s="23">
        <f t="shared" si="3"/>
        <v>21182412.389999993</v>
      </c>
    </row>
    <row r="237" spans="4:10" s="1" customFormat="1" ht="53.25" hidden="1" customHeight="1" x14ac:dyDescent="0.2">
      <c r="D237" s="22"/>
      <c r="E237" s="71"/>
      <c r="F237" s="24"/>
      <c r="G237" s="25"/>
      <c r="H237" s="17"/>
      <c r="I237" s="18">
        <v>0</v>
      </c>
      <c r="J237" s="23">
        <f t="shared" si="3"/>
        <v>21182412.389999993</v>
      </c>
    </row>
    <row r="238" spans="4:10" s="1" customFormat="1" ht="53.25" hidden="1" customHeight="1" x14ac:dyDescent="0.2">
      <c r="D238" s="22"/>
      <c r="E238" s="71"/>
      <c r="F238" s="24"/>
      <c r="G238" s="25"/>
      <c r="H238" s="17"/>
      <c r="I238" s="18">
        <v>0</v>
      </c>
      <c r="J238" s="23">
        <f t="shared" si="3"/>
        <v>21182412.389999993</v>
      </c>
    </row>
    <row r="239" spans="4:10" s="1" customFormat="1" ht="53.25" hidden="1" customHeight="1" x14ac:dyDescent="0.2">
      <c r="D239" s="22"/>
      <c r="E239" s="71"/>
      <c r="F239" s="24"/>
      <c r="G239" s="26"/>
      <c r="H239" s="17"/>
      <c r="I239" s="18">
        <v>0</v>
      </c>
      <c r="J239" s="23">
        <f t="shared" si="3"/>
        <v>21182412.389999993</v>
      </c>
    </row>
    <row r="240" spans="4:10" s="1" customFormat="1" ht="53.25" hidden="1" customHeight="1" x14ac:dyDescent="0.2">
      <c r="D240" s="22"/>
      <c r="E240" s="71"/>
      <c r="F240" s="24"/>
      <c r="G240" s="25"/>
      <c r="H240" s="17"/>
      <c r="I240" s="18">
        <v>0</v>
      </c>
      <c r="J240" s="23">
        <f t="shared" si="3"/>
        <v>21182412.389999993</v>
      </c>
    </row>
    <row r="241" spans="1:95" s="1" customFormat="1" ht="53.25" hidden="1" customHeight="1" x14ac:dyDescent="0.2">
      <c r="D241" s="22"/>
      <c r="E241" s="71"/>
      <c r="F241" s="24"/>
      <c r="G241" s="26"/>
      <c r="H241" s="17"/>
      <c r="I241" s="18">
        <v>0</v>
      </c>
      <c r="J241" s="23">
        <f t="shared" si="3"/>
        <v>21182412.389999993</v>
      </c>
    </row>
    <row r="242" spans="1:95" s="1" customFormat="1" ht="53.25" hidden="1" customHeight="1" x14ac:dyDescent="0.2">
      <c r="D242" s="22"/>
      <c r="E242" s="71"/>
      <c r="F242" s="24"/>
      <c r="G242" s="26"/>
      <c r="H242" s="17"/>
      <c r="I242" s="18">
        <v>0</v>
      </c>
      <c r="J242" s="23">
        <f t="shared" si="3"/>
        <v>21182412.389999993</v>
      </c>
    </row>
    <row r="243" spans="1:95" s="1" customFormat="1" ht="53.25" hidden="1" customHeight="1" x14ac:dyDescent="0.2">
      <c r="D243" s="22"/>
      <c r="E243" s="71"/>
      <c r="F243" s="24"/>
      <c r="G243" s="25"/>
      <c r="H243" s="17"/>
      <c r="I243" s="18">
        <v>0</v>
      </c>
      <c r="J243" s="23">
        <f t="shared" si="3"/>
        <v>21182412.389999993</v>
      </c>
    </row>
    <row r="244" spans="1:95" s="1" customFormat="1" ht="53.25" hidden="1" customHeight="1" x14ac:dyDescent="0.2">
      <c r="D244" s="22"/>
      <c r="E244" s="71"/>
      <c r="F244" s="24"/>
      <c r="G244" s="25"/>
      <c r="H244" s="17"/>
      <c r="I244" s="18">
        <v>0</v>
      </c>
      <c r="J244" s="23">
        <f t="shared" si="3"/>
        <v>21182412.389999993</v>
      </c>
    </row>
    <row r="245" spans="1:95" s="1" customFormat="1" ht="53.25" hidden="1" customHeight="1" x14ac:dyDescent="0.2">
      <c r="D245" s="31"/>
      <c r="E245" s="71"/>
      <c r="F245" s="24"/>
      <c r="G245" s="26"/>
      <c r="H245" s="17"/>
      <c r="I245" s="18">
        <v>0</v>
      </c>
      <c r="J245" s="23">
        <f t="shared" si="3"/>
        <v>21182412.389999993</v>
      </c>
    </row>
    <row r="246" spans="1:95" s="1" customFormat="1" ht="53.25" hidden="1" customHeight="1" thickBot="1" x14ac:dyDescent="0.25">
      <c r="D246" s="45"/>
      <c r="E246" s="70"/>
      <c r="F246" s="24"/>
      <c r="G246" s="26"/>
      <c r="H246" s="17"/>
      <c r="I246" s="18">
        <v>0</v>
      </c>
      <c r="J246" s="23">
        <f>+J200+H246-I246</f>
        <v>21182412.389999993</v>
      </c>
    </row>
    <row r="247" spans="1:95" s="1" customFormat="1" ht="50.1" customHeight="1" thickBot="1" x14ac:dyDescent="0.3">
      <c r="D247" s="32"/>
      <c r="E247" s="23"/>
      <c r="F247" s="23"/>
      <c r="G247" s="54" t="s">
        <v>8</v>
      </c>
      <c r="H247" s="33">
        <f>SUM(H20:H245)</f>
        <v>18258953.879999999</v>
      </c>
      <c r="I247" s="33">
        <f>SUM(I20:I245)</f>
        <v>14637898.199999997</v>
      </c>
      <c r="J247" s="46">
        <f>+J246</f>
        <v>21182412.389999993</v>
      </c>
    </row>
    <row r="248" spans="1:95" s="8" customFormat="1" ht="50.1" customHeight="1" x14ac:dyDescent="0.25">
      <c r="A248" s="1"/>
      <c r="B248" s="1"/>
      <c r="C248" s="1"/>
      <c r="D248" s="34"/>
      <c r="E248" s="72"/>
      <c r="F248" s="60"/>
      <c r="G248" s="35"/>
      <c r="H248" s="36"/>
      <c r="I248" s="37"/>
      <c r="J248" s="38"/>
      <c r="K248" s="2"/>
      <c r="L248" s="2"/>
      <c r="M248" s="2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39"/>
      <c r="BS248" s="39"/>
      <c r="BT248" s="39"/>
      <c r="BU248" s="39"/>
      <c r="BV248" s="39"/>
      <c r="BW248" s="39"/>
      <c r="BX248" s="39"/>
      <c r="BY248" s="39"/>
      <c r="BZ248" s="39"/>
      <c r="CA248" s="39"/>
      <c r="CB248" s="39"/>
      <c r="CC248" s="39"/>
      <c r="CD248" s="39"/>
      <c r="CE248" s="39"/>
      <c r="CF248" s="39"/>
      <c r="CG248" s="39"/>
      <c r="CH248" s="39"/>
      <c r="CI248" s="39"/>
      <c r="CJ248" s="39"/>
      <c r="CK248" s="39"/>
      <c r="CL248" s="39"/>
      <c r="CM248" s="39"/>
      <c r="CN248" s="39"/>
      <c r="CO248" s="39"/>
      <c r="CP248" s="39"/>
      <c r="CQ248" s="39"/>
    </row>
    <row r="249" spans="1:95" ht="50.1" customHeight="1" x14ac:dyDescent="0.25">
      <c r="H249" s="42"/>
      <c r="I249" s="37"/>
    </row>
    <row r="250" spans="1:95" ht="50.1" customHeight="1" x14ac:dyDescent="0.25">
      <c r="H250" s="42"/>
      <c r="I250" s="43"/>
    </row>
    <row r="252" spans="1:95" ht="50.1" customHeight="1" x14ac:dyDescent="0.25">
      <c r="J252" s="44" t="s">
        <v>9</v>
      </c>
    </row>
  </sheetData>
  <sortState ref="E16:I196">
    <sortCondition ref="E16:E196"/>
  </sortState>
  <mergeCells count="12">
    <mergeCell ref="D8:J9"/>
    <mergeCell ref="D10:J10"/>
    <mergeCell ref="D13:J13"/>
    <mergeCell ref="A14:J14"/>
    <mergeCell ref="D15:J15"/>
    <mergeCell ref="G12:M12"/>
    <mergeCell ref="D11:J11"/>
    <mergeCell ref="D17:D19"/>
    <mergeCell ref="E17:G17"/>
    <mergeCell ref="H17:J17"/>
    <mergeCell ref="E18:F18"/>
    <mergeCell ref="H18:I18"/>
  </mergeCells>
  <phoneticPr fontId="4" type="noConversion"/>
  <pageMargins left="0.23622047244094491" right="1.8110236220472442" top="0.74803149606299213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NOVIEMBRE 2017</vt:lpstr>
      <vt:lpstr>'NOVIEMBRE 2017'!Print_Area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2017-01-03T12:20:46Z</cp:lastPrinted>
  <dcterms:created xsi:type="dcterms:W3CDTF">2006-07-11T17:39:34Z</dcterms:created>
  <dcterms:modified xsi:type="dcterms:W3CDTF">2017-12-04T15:40:29Z</dcterms:modified>
</cp:coreProperties>
</file>