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SEPTIEMBRE 2017" sheetId="11" r:id="rId1"/>
  </sheets>
  <definedNames>
    <definedName name="_xlnm.Print_Area" localSheetId="0">'SEPTIEMBRE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111" i="11" l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s="1"/>
  <c r="J97" i="1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<sst xmlns="http://schemas.openxmlformats.org/spreadsheetml/2006/main" count="251" uniqueCount="155">
  <si>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</si>
  <si>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</si>
  <si>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</si>
  <si>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</si>
  <si>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</si>
  <si>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</si>
  <si>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</si>
  <si>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</si>
  <si>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</si>
  <si>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</si>
  <si>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</si>
  <si>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</si>
  <si>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</si>
  <si>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</si>
  <si>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30 de septiembre del 2017</t>
  </si>
  <si>
    <t>18/9/17</t>
  </si>
  <si>
    <t>19/9/17</t>
  </si>
  <si>
    <t>20/9/17</t>
  </si>
  <si>
    <t>22/9/17</t>
  </si>
  <si>
    <t>LIB. #1385-1</t>
  </si>
  <si>
    <t>LIB. #1387-1</t>
  </si>
  <si>
    <t>LIB. #1388-1</t>
  </si>
  <si>
    <t>LIB. #1390-1</t>
  </si>
  <si>
    <t>LIB. #1391-1</t>
  </si>
  <si>
    <t>LIB. #1392-1</t>
  </si>
  <si>
    <t>LIB. #1393-1</t>
  </si>
  <si>
    <t>LIB. #1394-1</t>
  </si>
  <si>
    <t>LIB. #1389-1</t>
  </si>
  <si>
    <t>LIB. #1408-1</t>
  </si>
  <si>
    <t>LIB. #1409-1</t>
  </si>
  <si>
    <t>LIB. #1476-1</t>
  </si>
  <si>
    <t>LIB. #1480-1</t>
  </si>
  <si>
    <t>LIB. #1482-1</t>
  </si>
  <si>
    <t>LIB. #1450-1</t>
  </si>
  <si>
    <t>LIB. #1452-1</t>
  </si>
  <si>
    <t>LIB. #1453-1</t>
  </si>
  <si>
    <t>LIB. #1454-1</t>
  </si>
  <si>
    <t>LIB. #1455-1</t>
  </si>
  <si>
    <t>LIB. #1456-1</t>
  </si>
  <si>
    <t>LIB. #1457-1</t>
  </si>
  <si>
    <t>LIB. #1543-1</t>
  </si>
  <si>
    <t>LIB. #</t>
  </si>
  <si>
    <t>LIB. #1546-1</t>
  </si>
  <si>
    <t>LIB. #1547-1</t>
  </si>
  <si>
    <t>LIB. #1548-1</t>
  </si>
  <si>
    <t>LIB. #1549-1</t>
  </si>
  <si>
    <t>LIB. #1545-1</t>
  </si>
  <si>
    <t>10054</t>
  </si>
  <si>
    <t>LIB. #1550-1</t>
  </si>
  <si>
    <t>LIB. #1552-1</t>
  </si>
  <si>
    <t>LIB. #1569-1</t>
  </si>
  <si>
    <t>LIB. #1567-1</t>
  </si>
  <si>
    <t>LIB. #1565-1</t>
  </si>
  <si>
    <t>REG. #48</t>
  </si>
  <si>
    <t>PAGO A TRAVES DEL SIGEF (ISR 5% PROVEEDORES DEL ESTADO) LIBRAMIENTO NO. 1389-1, FACTURA PROVEEDOR JORDAD, SRL.-</t>
  </si>
  <si>
    <t>PAGO A TRAVES DEL SIGEF (ISR 5% PROVEEDORES DEL ESTADO) LIBRAMIENTO NO. 1394-1, FACTURA PROVEEDOR CONDOMINIO UNICENTRO PLAZA.-</t>
  </si>
  <si>
    <t>PAGO A TRAVES DEL SIGEF (ISR 5% PROVEEDORES DEL ESTADO) LIBRAMIENTO NO. 1393-1, FACTURA PROVEEDOR EMPRESA DIST. DE ELECT. DEL NORTE, S. A.-</t>
  </si>
  <si>
    <t>PAGO A TRAVES DEL SIGEF (ISR 10% Y 18% ITBIS PROVEEDORES DEL ESTADO) LIBRAMIENTO NO. 1392-1, FACTURA PROVEEDOR ESMERALDA CACERES DE LOS SANTOS.-</t>
  </si>
  <si>
    <t>PAGO A TRAVES DEL SIGEF (ISR 10% Y 18% ITBIS PROVEEDORES DEL ESTADO) LIBRAMIENTO NO. 1391-1, FACTURA PROVEEDOR NATIVIDAD REYNOSO CASTILLO.-</t>
  </si>
  <si>
    <t>PAGO A TRAVES DEL SIGEF (ISR 10% Y 18% ITBIS PROVEEDORES DEL ESTADO) LIBRAMIENTO NO. 1390-1, FACTURA PROVEEDOR ERNESTA MINAYA RIVERA.</t>
  </si>
  <si>
    <t>PAGO A TRAVES DEL SIGEF (ISR 5% PROVEEDORES DEL ESTADO) LIBRAMIENTO NO. 1388-1, FACTURA PROVEEDOR WENDY'S MUEBLES, SRL.-</t>
  </si>
  <si>
    <t>PAGO A TRAVES DEL SIGEF (ISR 5% PROVEEDORES DEL ESTADO) LIBRAMIENTO NO. 1387-1, FACTURA PROVEEDOR HERAN, SRL.-</t>
  </si>
  <si>
    <t>PAGO A TRAVES DEL SIGEF (ISR 5% PROVEEDORES DEL ESTADO) LIBRAMIENTO NO. 1385-1, FACTURA PROVEEDOR ELIAS PEREZ COMBUSTIBLES, SRL.-</t>
  </si>
  <si>
    <t>PAGO A TRAVES DEL SIGEF (ISR 5% PROVEEDORES DEL ESTADO) LIBRAMIENTO NO. 1408-1, FACTURA PROVEEDOR CONDOMINIO UNICENTRO PLAZA.-</t>
  </si>
  <si>
    <t>PAGO A TRAVES DEL SIGEF (ISR 10% Y 18% ITBIS PROVEEDORES DEL ESTADO) LIBRAMIENTO NO. 1409-1, FACTURA PROVEEDOR ABRAHAM EMILIO CORDERO FRIAS.-</t>
  </si>
  <si>
    <t>P/REG. LIB. #1476-1  POR CONCEPTO  DE DIFERENCIAL NOMINA  MES DE AGOSTO/2017</t>
  </si>
  <si>
    <t>P/REG. LIB. #1480-1 POR CONCEPTO DE NOMINA  DE PRESTACIONES ECONOMICAS EX EMPLEADOS MES DE AGOSTO/2017</t>
  </si>
  <si>
    <t>P/REG. LIB. #1482-1 POR  CONCEPTO DE NOMINA  VACACIONES NO DISFRUTADAS EX EMPLEADOS MES DE AGOSTO/2017</t>
  </si>
  <si>
    <t>PAGO A TRAVES DEL SIGEF (ISR 5% Y 30% DEL ITBIS PROVEEDORES DEL ESTADO) LIBRAMIENTO NO. 1456-1, FACTURA PROVEEDOR IDEAS Y COMUNICACIONES, S.A.-</t>
  </si>
  <si>
    <t>PAGO A TRAVES DEL SIGEF (ISR 5% Y 30% DEL ITBIS PROVEEDORES DEL ESTADO) LIBRAMIENTO NO. 1455-1, FACTURA PROVEEDOR DISTOSA, SRL.-</t>
  </si>
  <si>
    <t>PAGO A TRAVES DEL SIGEF (ISR 5% PROVEEDORES DEL ESTADO) LIBRAMIENTO NO. 1454-1, FACTURA PROVEEDOR GTG INDUSTRIAL, SRL.-</t>
  </si>
  <si>
    <t>PAGO A TRAVES DEL SIGEF (ISR 5% PROVEEDORES DEL ESTADO) LIBRAMIENTO NO. 1453-1, FACTURA PROVEEDOR COMPU-OFFICE DOMINICANA, SRL.-</t>
  </si>
  <si>
    <t>PAGO A TRAVES DEL SIGEF (ISR 5% PROVEEDORES DEL ESTADO) LIBRAMIENTO NO. 1452-1, FACTURA PROVEEDOR CONSORCIO ENERGETICO PUNTA CANA-MACAO, S. A.-</t>
  </si>
  <si>
    <t>PAGO A TRAVES DEL SIGEF (ISR 10% Y 18% ITBIS PROVEEDORES DEL ESTADO) LIBRAMIENTO NO. 1450-1, FACTURA PROVEEDOR ESMERALDA CACERES DE LOS SANTOS.-</t>
  </si>
  <si>
    <t>PAGO A TRAVES DEL SIGEF (ISR 5% PROVEEDORES DEL ESTADO) LIBRAMIENTO NO. 1543-1, FACTURA PROVEEDOR APS AUTO PARKING SOLUTIONS SRL.-</t>
  </si>
  <si>
    <t>PAGO A TRAVES DEL SIGEF (ISR 5% PROVEEDORES DEL ESTADO) LIBRAMIENTO NO. 1549-1, FACTURA PROVEEDOR COLUMBUS NETWORKS DOMINICANA, SA.-</t>
  </si>
  <si>
    <t>PAGO A TRAVES DEL SIGEF (ISR 5% Y 100% DEL ITBIS PROVEEDORES DEL ESTADO) LIBRAMIENTO NO. 1548-1, FACTURA PROVEEDOR ALARM CONTROLS SEGURIDAD, S.A.-</t>
  </si>
  <si>
    <t>PAGO A TRAVES DEL SIGEF (ISR 5% PROVEEDORES DEL ESTADO) LIBRAMIENTO NO. 1547-1, FACTURA PROVEEDOR JORDAD, SRL.-</t>
  </si>
  <si>
    <t>PAGO A TRAVES DEL SIGEF (ISR 5% PROVEEDORES DEL ESTADO) LIBRAMIENTO NO. 1546-1, FACTURA PROVEEDOR WENDY'S MUEBLES, SRL.-</t>
  </si>
  <si>
    <t>PAGO A TRAVES DEL SIGEF (ISR 5% PROVEEDORES DEL ESTADO) LIBRAMIENTO NO. 1545-1, FACTURA PROVEEDOR CONDOMINIO UNICENTRO PLAZA.-</t>
  </si>
  <si>
    <t>PAGO A TRAVES DEL SIGEF (ISR 5% Y 30% DEL ITBIS PROVEEDORES DEL ESTADO) LIBRAMIENTO NO. 1552-1, FACTURA PROVEEDOR UNITRADE SRL.-</t>
  </si>
  <si>
    <t>PAGO A TRAVES DEL SIGEF (ISR 5% PROVEEDORES DEL ESTADO) LIBRAMIENTO NO. 1550-1, FACTURA PROVEEDOR EDESUR DOMINICANA, S. A.-</t>
  </si>
  <si>
    <t>P/REG. LIB. #1569-1, POR CONCEPTO DE NOMINA POR CONCEPTO DE PERSONAL DE SEGURIDAD, CORRESPONDIENTE AL MES DE SEPTIEMBRE/ 2017, S/ANEXOS.-</t>
  </si>
  <si>
    <t>P/REG. LIB. #1567-1, POR CONCEPTO DE NOMINA POR CONCEPTO DE PERSONAL PROBATORIO, CORRESPONDIENTE AL MES DE SEPTIEMBRE/ 2017, S/ANEXOS.-</t>
  </si>
  <si>
    <t>P/REG. LIB. #1565-1, POR CONCEPTO DE NOMINA POR CONCEPTO DE SUELDOS FIJOS, CORRESPONDIENTE AL MES DE SEPTIEMBRE/ 2017, S/ANEXOS.-</t>
  </si>
  <si>
    <t xml:space="preserve">(Elias Perez Combustibles, SRL) PAGO FACT. #50247 POR CONCEPTO DE COMPRA DE GASOLINA PARA USO DE LA TSS SANTIAGO, S/ORDEN SIGEF NO. OR-2017-109
</t>
  </si>
  <si>
    <t xml:space="preserve">(Esmeralda Caceres De Los Santos) PAGO FACT. # 175  POR CONCEPTO DE  FUMIGACION MES DE JULIO/2017  OFICINAS TSS PLAZA NACO, ORDEN SIGEF NO. OR-2017-
</t>
  </si>
  <si>
    <t>(EDENORTE) Pago  facturas #6277278, #6277279 y #6277352 por concepto de servicio energía eléctrica Oficina Regional Santiago local comercial #A2-11, corresp. al periodo 01/07/2017 al 01/08/17</t>
  </si>
  <si>
    <t xml:space="preserve">(Esmeralda Caceres De Los Santos) PAGO FACT. # 181  POR CONCEPTO DE  FUMIGACION MES DE AGOSTO/2017  OFICINAS TSS PLAZA NACO, ORDEN SIGEF NO. OR-2017-
</t>
  </si>
  <si>
    <t>(Compu-Office Dominicana, C. por A.) PAGO FACT. #3884, POR CONCEPTO DE COMPRA MATERIALES Y UTILES DE ESCRITORIOS Y ENSEÑANZA, S/ORDEN SIGEF NO. OR-2017-116</t>
  </si>
  <si>
    <t>(GTG Industrial, SRL) PAGO FACt. #2074, POR CONCEPTO DE COMPRA MATERIALES DE COCINA Y COMEDOR, S/ ORDEN SIGEF NO. OR-2017-110</t>
  </si>
  <si>
    <t>(Distosa, SRL) PAGO FACT. #37845 Y #37846, REPARACION Y MANTENIMIENTO DE IMPRESORA TOSHIBA E-STUDIO 357, TSS-002382, ASIGNADA AL DAE, S/ORDEN SIGEF NO. OR-2017-111</t>
  </si>
  <si>
    <t>(Idecom, Ideas &amp; Com.) PAGO FACT. #231 POR CONCEPTO DE SERVICIO DE REDISEÑO LOGO Y ELABORACION MANUAL DE IDENTIDAD CORPORATIVA, S/ORDEN SIGEF NO. OR-2017-</t>
  </si>
  <si>
    <t>(APS Auto Parking Solutions, SRL) PAGO FACT. #46 POR CONCEPTO DE SERVICIO DE ALQUILER 85 ESTACIONAMIENTO POR UN A¥O PARA LOS COLABORADORES TSS, S/ORDEN SIGEF NO. OR-2017-88</t>
  </si>
  <si>
    <t>P/REG. DEPOSITO POR CONCEPTO DE ASIGNACIÓN PRESUPUESTARIA CORRESP. MES DE SEPTIEMBRE/ 2017, S/ANEXOS.-</t>
  </si>
  <si>
    <t>(Heran, S. A.) Pago factura #759, por concepto de alquiler del local comercial No. 44 de  Unicentro Plaza, correspondiente al mes agosto del 2017.-</t>
  </si>
  <si>
    <t>(Wendy'S Muebles, SRL) Pago factura #0009, por concepto de alquiler de los locales comerciales No. 1-D y 2-D del Condominio Clavel (Plaza Naco), correspondiente al mes de agosto 17</t>
  </si>
  <si>
    <t>(Ernesta Minaya Rivera) Pago factura #2678688, por concepto de alquiler local comercial ubicado en la c/ Beller #95, primer nivel, (Oficina Regional Puerto Plata), corresp. 08/2017.</t>
  </si>
  <si>
    <t>(Natividad Reynoso Castillo) Pago factura #2690910, por concepto de alquiler local comercial No. 2 de la Plaza Reynoso (Oficina Regional Bávaro), correspondiente al mes de agosto 2017.-</t>
  </si>
  <si>
    <t>(Condominio Unicentro plaza) PAGO FACTURAS #21871, #22082, #22307 y  #22449POR CONCEPTO DE SERVICIO ENERGÍA ELÉCTRICA LOCAL COMERCIAL NO. 44 DE UNICENTRO PLAZA, CORRESP. AL PERIODO DEL 02/04/2017 AL 02/08/2017</t>
  </si>
  <si>
    <t>(INMOBILIARIA JORDAD, S.A.) Pago factura #105816, por concepto de alquiler de los locales A2-9 y A2-11 de la Plaza Jorge (Oficina Regional Santiago), correspondiente al mes de agosto 17</t>
  </si>
  <si>
    <t xml:space="preserve">(Condominio Unicentro plaza) Pago facturas #21795,  #21981, #22140 y #22336 por concepto de cuota de mantenimiento Oficina TSS Unicentro Plaza local No. 44, correspondiente al periodo desde mes de abril hasta julio 2017.-
</t>
  </si>
  <si>
    <t>(Abraham Emilio cordero Frias) Pago factura #26, por concepto de servicios de (5)  traslado de notificación de actos de alguacil #493, correspondiente al mes de agosto 2017.-</t>
  </si>
  <si>
    <t>(Consorcio Energetico Punta Cana - Macao) Pago factura #01966932, por concepto de servicios energía eléctrica Oficina Regional Bávaro, correspondiente periodo del 10 de julio al 10 de agosto de 2017.-</t>
  </si>
  <si>
    <t xml:space="preserve">(Oficina Presidencial De Tecnologia) Pago factura #500000335, por concepto de aporte (Alquiler) para el sostenimiento de la operación del espacio físico que ocupa la TSS en el Punto Gob-Megacentro, según acuerdo de cooperación interinstitucional, correspondiente al mes de agosto 2017.-
</t>
  </si>
  <si>
    <t>(Condominio Unicentro plaza) Pago factura #22508, por concepto de cuota de mantenimiento Oficina TSS Unicentro Plaza local No. 44, correspondiente al mes de agosto 2017.-</t>
  </si>
  <si>
    <t>(Wendy'S Muebles, SRL) Pago factura #0007, por concepto de cuota de mantenimiento de los locales comerciales No. 1-D y 2-D del Condominio Clavel (Plaza Naco), correspondiente al mes Agosto 2017.</t>
  </si>
  <si>
    <t>(INMOBILIARIA JORDAD, S.A.) Pago factura #105854, por concepto de cuota de mantenimiento de los locales A2-9 y A2-11 de la Plaza Jorge (Oficina Regional Santiago), correspondiente al mes Agosto 2017.-</t>
  </si>
  <si>
    <t>(ALARM CONTROLS) Pago factura #759, por concepto de alquiler del local comercial No. 44 de  Unicentro Plaza, correspondiente al mes agosto del 2017.-</t>
  </si>
  <si>
    <t xml:space="preserve">(COLUMBUS NETWORKS DOMINICANA,) Pago fact. #1291, por concepto de (2) servicios de Internet  (IP 10 Mbps instalado en la DGII), (2) servicio de internet (IP 20 Mbps Redundante instalado en el Nap del Caribe) y (1) servicio IP Address Block, correspondiente al mes de agosto 2017.-
</t>
  </si>
  <si>
    <t>(Edesur)  Pago facturas #727897 y #727865 por concepto de servicio energía eléctrica del local comercial No. 1-D del condominio Clavel (Plaza Naco), correspondientes al periodo 03/07/2017 al 02/08/2017.-</t>
  </si>
  <si>
    <t>(Unitrade, S.A) Pago factura #18297, por concepto de servicio de mantenimiento de UPS, correspondiente al mes de agosto 2017.-</t>
  </si>
  <si>
    <t>TRANSFERENCIA NO. 00048   CORRESPONDIENTE A DEPOSITO CUENTA ADMINISTRATIVA  POR CONCEPTO DE   FONDOS ANTICIPOS FINANCIEROS RES. 061-2017</t>
  </si>
  <si>
    <t>28/9/17</t>
  </si>
  <si>
    <t>LIB. #1587-1</t>
  </si>
  <si>
    <t>LIB. #1588-1</t>
  </si>
  <si>
    <t>LIB. #1589-1</t>
  </si>
  <si>
    <t>LIB. #1590-1</t>
  </si>
  <si>
    <t>LIB. #1591-1</t>
  </si>
  <si>
    <t>LIB. #1592-1</t>
  </si>
  <si>
    <t>LIB. #1593-1</t>
  </si>
  <si>
    <t>PAGO A TRAVES DEL SIGEF (ISR 5% PROVEEDORES DEL ESTADO) LIBRAMIENTO NO. 1593-1, FACTURA PROVEEDOR CONDOMINIO UNICENTRO PLAZA.-</t>
  </si>
  <si>
    <t>PAGO A TRAVES DEL SIGEF (ISR 10% Y 18% ITBIS PROVEEDORES DEL ESTADO) LIBRAMIENTO NO. 1592-1, FACTURA PROVEEDOR NATIVIDAD REYNOSO CASTILLO.-</t>
  </si>
  <si>
    <t>PAGO A TRAVES DEL SIGEF (ISR 5% PROVEEDORES DEL ESTADO) LIBRAMIENTO NO. 1591-1, FACTURA PROVEEDOR EMPRESA DIST. DE ELECT. DEL NORTE, S. A.-</t>
  </si>
  <si>
    <t>PAGO A TRAVES DEL SIGEF (ISR 5% PROVEEDORES DEL ESTADO) LIBRAMIENTO NO. 1590-1, FACTURA PROVEEDOR SEGUROS BANRESERVAS, S.A.-</t>
  </si>
  <si>
    <t>PAGO A TRAVES DEL SIGEF (ISR 5% PROVEEDORES DEL ESTADO) LIBRAMIENTO NO. 1589-1, FACTURA PROVEEDOR JORDAD, SRL.-</t>
  </si>
  <si>
    <t>PAGO A TRAVES DEL SIGEF (ISR 5% PROVEEDORES DEL ESTADO) LIBRAMIENTO NO. 1588-1, FACTURA PROVEEDOR HERAN, SRL.-</t>
  </si>
  <si>
    <t>PAGO A TRAVES DEL SIGEF (ISR 5% Y 30% DEL ITBIS PROVEEDORES DEL ESTADO) LIBRAMIENTO NO. 1587-1, FACTURA PROVEEDOR CONSULTORES DE DATOS DEL CARIBE, SRL.-</t>
  </si>
  <si>
    <t xml:space="preserve">(Consultores de Datos del Caribe) Pago  factura #842613, por concepto de servicios de consulta de datos, correspondiente al periodo del 10/07/2017 hasta el 09/08/2017.-
</t>
  </si>
  <si>
    <t xml:space="preserve">(Heran, S. A.) Pago factura #773, por concepto de alquiler del local comercial No. 44 de  Unicentro Plaza, correspondiente al mes septiembre del 2017.-
</t>
  </si>
  <si>
    <t>(INMOBILIARIA JORDAD, S.A.) Pago factura #105885, por concepto de alquiler de los locales A2-9 y A2-11 de la Plaza Jorge (Oficina Regional Santiago), correspondiente al mes de septiembre/2017.</t>
  </si>
  <si>
    <t>(Seguros Banreservas) PAGO FACT. NO. 1565850 Y NO. 1565856, POR CONCEPTO DE SERVICIOS ULTIMOS GASTOS Y SEGURO DE VIDA, MUERTE ACCIDENTAL O DESMEMBRAMIENTO Y PAGO ANTICIPADO DE CAPITAL POR INVALIDEZ TOTAL O SEGURO COLECTIVO DE VIDA</t>
  </si>
  <si>
    <t>(EDENORTE) Pago factura #7112405, #7112404 y #7112423, por concepto de servicio energía eléctrica Oficina Regional Santiago local comercial #A2-09, corresp. al periodo 01/08/2017 al 01/09/17</t>
  </si>
  <si>
    <t>(Natividad Reynoso Castillo) P/reg. factura #2690913, por concepto de alquiler local comercial No. 2 de la Plaza Reynoso (Oficina Regional Bávaro), correspondiente al mes de septiembre 2017</t>
  </si>
  <si>
    <t>(Unicentro plaza) P/reg. factura #22650, por concepto de servicio energía eléctrica local comercial No. 44 de Unicentro Plaza, corresp. al periodo del 02 de agosto 2017 al 02 de septiembre 2017.</t>
  </si>
  <si>
    <t>29/9/17</t>
  </si>
  <si>
    <t>LIB. #1599-1</t>
  </si>
  <si>
    <t>LIB. #1602-1</t>
  </si>
  <si>
    <t>LIB. #1603-1</t>
  </si>
  <si>
    <t>LIB. #1653-1</t>
  </si>
  <si>
    <t>LIB. #1651-1</t>
  </si>
  <si>
    <t>LIB. #1649-1</t>
  </si>
  <si>
    <t>LIB. #1647-1</t>
  </si>
  <si>
    <t>LIB. #1669-1</t>
  </si>
  <si>
    <t>PAGO A TRAVES DEL SIGEF (ISR 5% PROVEEDORES DEL ESTADO) LIBRAMIENTO NO. 1599-1, FACTURA PROVEEDOR COMPAÑIA DOMINICANA DE TELEFONOS S.A.-</t>
  </si>
  <si>
    <t>PAGO A TRAVES DEL SIGEF (ISR 5% Y 30% DEL ITBIS PROVEEDORES DEL ESTADO) LIBRAMIENTO NO. 1602-1, FACTURA PROVEEDOR EDUARDO MANRIQUE &amp; ASOCIADOS, SRL.-</t>
  </si>
  <si>
    <t>PAGO A TRAVES DEL SIGEF (ISR 5% Y 30% DEL ITBIS PROVEEDORES DEL ESTADO) LIBRAMIENTO NO. 1603-1, FACTURA PROVEEDOR EDUARDO MANRIQUE &amp; ASOCIADOS, SRL.-</t>
  </si>
  <si>
    <t>P/REG. LIB. #1653-1  POR CONCEPTO DE NOMINA COLABORADOR DEL MES CORRESPONDIENTE AL MES DE SEPTIEMBRE/ 2017, S/ANEXOS.-</t>
  </si>
  <si>
    <t>P/REG. LIB. #1651-1, POR CONCEPTO DE NOMINA POR CONCEPTO DE COMPENSACION ALIMENTICIA, CORRESPONDIENTE AL MES DE SEPTIEMBRE/ 2017, S/ANEXOS.-</t>
  </si>
  <si>
    <t>P/REG. LIB. #1649-1, POR CONCEPTO DE NOMINA POR CONCEPTO DE COMPENSACION TRANSPORTE, CORRESPONDIENTE AL MES DE SEPTIEMBRE/ 2017, S/ANEXOS.-</t>
  </si>
  <si>
    <t>P/REG. LIB. #1647-1, POR CONCEPTO DE NOMINA POR CONCEPTO DE PRIMA POR ANTIGUEDAD, CORRESPONDIENTE AL MES DE SEPTIEMBRE/ 2017, S/ANEXOS.-</t>
  </si>
  <si>
    <t>P/REG. LIB. #1669-1, POR CONCEPTO DE NOMINA  BONO POR RESULTADOS, PERIODO DE EVALUACION ENERO-JUNIO 17, PAGADA  MES DE SEPT/ 2017, S/ANEXOS.-</t>
  </si>
  <si>
    <t>(Verizon) Pago facturas #309578, #309580, #1905229, #1905230 y #309579,  por concepto de servicios telefónicos  flash móvil cuenta No. 701918732, corresp. al mes de agosto 2017, facturado desde el 23/08/2017 al 22/09/2017).-</t>
  </si>
  <si>
    <t>(Eduardo Manrique &amp; Asociados) PAGO FACT. NO. 1592 POR CONCEPTO DE  MANTENIMIENTO DE INSTALACIONES ELECTRICAS Y DATA DE LA TSS, ORDEN SIGEF NO. OR-2015-154</t>
  </si>
  <si>
    <t>(Eduardo Manrique &amp; Asociados) PAGO FACT. NO. 1591 POR CONCEPTO DE MANTENIMIENTO AIRES ACONDICIONADOS TSS, S/ORDEN SIGEF NO. OR-2017-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</si>
</sst>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6" fontId="15" fillId="0" borderId="0" xfId="0" applyNumberFormat="1" applyFont="1" applyAlignment="1">
      <alignment horizontal="right"/>
    </xf>
    <xf numFmtId="165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right"/>
    </xf>
    <xf numFmtId="49" fontId="12" fillId="0" borderId="7" xfId="0" applyNumberFormat="1" applyFont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0" fontId="7" fillId="0" borderId="8" xfId="0" applyFont="1" applyBorder="1" applyAlignment="1">
      <alignment horizontal="right"/>
    </xf>
    <xf numFmtId="49" fontId="16" fillId="0" borderId="1" xfId="0" applyNumberFormat="1" applyFont="1" applyBorder="1" applyAlignment="1">
      <alignment horizontal="left"/>
    </xf>
    <xf numFmtId="166" fontId="16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left" vertical="center" wrapText="1"/>
    </xf>
    <xf numFmtId="166" fontId="12" fillId="0" borderId="1" xfId="0" applyNumberFormat="1" applyFont="1" applyBorder="1" applyAlignment="1">
      <alignment horizontal="right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66" fontId="12" fillId="0" borderId="19" xfId="0" applyNumberFormat="1" applyFont="1" applyBorder="1" applyAlignment="1">
      <alignment horizontal="right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E95" zoomScale="62" zoomScaleNormal="62" workbookViewId="0">
      <selection activeCell="G97" sqref="G97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1" customWidth="1"/>
    <col min="6" max="6" width="18.42578125" style="42" customWidth="1"/>
    <col min="7" max="7" width="193.28515625" style="43" customWidth="1"/>
    <col min="8" max="8" width="20" style="43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54"/>
      <c r="F1" s="54"/>
      <c r="G1" s="55"/>
      <c r="H1" s="55"/>
    </row>
    <row r="2" spans="1:13" ht="50.1" customHeight="1" x14ac:dyDescent="0.25">
      <c r="E2" s="54"/>
      <c r="F2" s="54"/>
      <c r="G2" s="55"/>
      <c r="H2" s="55"/>
    </row>
    <row r="3" spans="1:13" ht="50.1" customHeight="1" x14ac:dyDescent="0.25">
      <c r="E3" s="54"/>
      <c r="F3" s="54"/>
      <c r="G3" s="55"/>
      <c r="H3" s="55"/>
    </row>
    <row r="4" spans="1:13" ht="50.1" customHeight="1" x14ac:dyDescent="0.25">
      <c r="E4" s="54"/>
      <c r="F4" s="54"/>
      <c r="G4" s="55"/>
      <c r="H4" s="55"/>
    </row>
    <row r="5" spans="1:13" s="1" customFormat="1" ht="20.100000000000001" customHeight="1" x14ac:dyDescent="0.25">
      <c r="D5" s="2"/>
      <c r="E5" s="57"/>
      <c r="F5" s="57"/>
      <c r="G5" s="3"/>
      <c r="H5" s="3"/>
      <c r="I5" s="2"/>
      <c r="J5" s="2"/>
    </row>
    <row r="6" spans="1:13" s="1" customFormat="1" ht="20.100000000000001" customHeight="1" x14ac:dyDescent="0.25">
      <c r="D6" s="2"/>
      <c r="E6" s="57"/>
      <c r="F6" s="57"/>
      <c r="G6" s="3"/>
      <c r="H6" s="3"/>
      <c r="I6" s="2"/>
      <c r="J6" s="2"/>
    </row>
    <row r="7" spans="1:13" s="1" customFormat="1" ht="20.100000000000001" customHeight="1" x14ac:dyDescent="0.25">
      <c r="D7" s="2"/>
      <c r="E7" s="57"/>
      <c r="F7" s="65"/>
      <c r="G7" s="4"/>
      <c r="H7" s="3" t="s">
        <v>9</v>
      </c>
      <c r="I7" s="2"/>
      <c r="J7" s="2"/>
    </row>
    <row r="8" spans="1:13" s="1" customFormat="1" ht="20.100000000000001" customHeight="1" x14ac:dyDescent="0.2">
      <c r="D8" s="80"/>
      <c r="E8" s="80"/>
      <c r="F8" s="80"/>
      <c r="G8" s="80"/>
      <c r="H8" s="80"/>
      <c r="I8" s="80"/>
      <c r="J8" s="80"/>
      <c r="K8" s="2"/>
      <c r="L8" s="2"/>
      <c r="M8" s="2"/>
    </row>
    <row r="9" spans="1:13" s="1" customFormat="1" ht="20.100000000000001" customHeight="1" x14ac:dyDescent="0.2">
      <c r="C9" s="5"/>
      <c r="D9" s="80"/>
      <c r="E9" s="80"/>
      <c r="F9" s="80"/>
      <c r="G9" s="80"/>
      <c r="H9" s="80"/>
      <c r="I9" s="80"/>
      <c r="J9" s="80"/>
      <c r="K9" s="2"/>
      <c r="L9" s="2"/>
      <c r="M9" s="2"/>
    </row>
    <row r="10" spans="1:13" s="1" customFormat="1" ht="20.100000000000001" customHeight="1" x14ac:dyDescent="0.2">
      <c r="D10" s="81" t="s">
        <v>13</v>
      </c>
      <c r="E10" s="81"/>
      <c r="F10" s="81"/>
      <c r="G10" s="81"/>
      <c r="H10" s="81"/>
      <c r="I10" s="81"/>
      <c r="J10" s="81"/>
      <c r="K10" s="2"/>
      <c r="L10" s="2"/>
      <c r="M10" s="2"/>
    </row>
    <row r="11" spans="1:13" s="1" customFormat="1" ht="20.100000000000001" customHeight="1" x14ac:dyDescent="0.2">
      <c r="D11" s="84" t="s">
        <v>12</v>
      </c>
      <c r="E11" s="84"/>
      <c r="F11" s="84"/>
      <c r="G11" s="84"/>
      <c r="H11" s="84"/>
      <c r="I11" s="84"/>
      <c r="J11" s="84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83" t="s">
        <v>14</v>
      </c>
      <c r="H12" s="83"/>
      <c r="I12" s="83"/>
      <c r="J12" s="83"/>
      <c r="K12" s="83"/>
      <c r="L12" s="83"/>
      <c r="M12" s="83"/>
    </row>
    <row r="13" spans="1:13" s="1" customFormat="1" ht="20.100000000000001" customHeight="1" x14ac:dyDescent="0.2">
      <c r="D13" s="82" t="s">
        <v>3</v>
      </c>
      <c r="E13" s="82"/>
      <c r="F13" s="82"/>
      <c r="G13" s="82"/>
      <c r="H13" s="82"/>
      <c r="I13" s="82"/>
      <c r="J13" s="82"/>
    </row>
    <row r="14" spans="1:13" s="1" customFormat="1" ht="20.100000000000001" customHeight="1" x14ac:dyDescent="0.2">
      <c r="A14" s="82" t="s">
        <v>11</v>
      </c>
      <c r="B14" s="82"/>
      <c r="C14" s="82"/>
      <c r="D14" s="82"/>
      <c r="E14" s="82"/>
      <c r="F14" s="82"/>
      <c r="G14" s="82"/>
      <c r="H14" s="82"/>
      <c r="I14" s="82"/>
      <c r="J14" s="82"/>
    </row>
    <row r="15" spans="1:13" s="1" customFormat="1" ht="20.100000000000001" customHeight="1" x14ac:dyDescent="0.2">
      <c r="D15" s="82" t="s">
        <v>9</v>
      </c>
      <c r="E15" s="82"/>
      <c r="F15" s="82"/>
      <c r="G15" s="82"/>
      <c r="H15" s="82"/>
      <c r="I15" s="82"/>
      <c r="J15" s="82"/>
    </row>
    <row r="16" spans="1:13" s="2" customFormat="1" ht="20.100000000000001" customHeight="1" thickBot="1" x14ac:dyDescent="0.3">
      <c r="E16" s="57"/>
      <c r="F16" s="57"/>
      <c r="G16" s="3"/>
      <c r="H16" s="3"/>
    </row>
    <row r="17" spans="1:13" s="8" customFormat="1" ht="50.1" customHeight="1" x14ac:dyDescent="0.2">
      <c r="A17" s="1"/>
      <c r="B17" s="1"/>
      <c r="C17" s="1"/>
      <c r="D17" s="74"/>
      <c r="E17" s="77" t="s">
        <v>10</v>
      </c>
      <c r="F17" s="77"/>
      <c r="G17" s="77"/>
      <c r="H17" s="77"/>
      <c r="I17" s="77"/>
      <c r="J17" s="78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5"/>
      <c r="E18" s="79"/>
      <c r="F18" s="79"/>
      <c r="G18" s="9"/>
      <c r="H18" s="79" t="s">
        <v>7</v>
      </c>
      <c r="I18" s="79"/>
      <c r="J18" s="10">
        <v>23068884.300000001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6"/>
      <c r="E19" s="58" t="s">
        <v>4</v>
      </c>
      <c r="F19" s="66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51">
        <v>42744</v>
      </c>
      <c r="F20" s="49" t="s">
        <v>19</v>
      </c>
      <c r="G20" s="56" t="s">
        <v>85</v>
      </c>
      <c r="H20" s="85"/>
      <c r="I20" s="73">
        <v>3084.95</v>
      </c>
      <c r="J20" s="19">
        <f>+J18+H20-I20</f>
        <v>23065799.350000001</v>
      </c>
      <c r="L20" s="20"/>
      <c r="M20" s="21"/>
    </row>
    <row r="21" spans="1:13" s="14" customFormat="1" ht="45" customHeight="1" x14ac:dyDescent="0.25">
      <c r="D21" s="22"/>
      <c r="E21" s="51">
        <v>42744</v>
      </c>
      <c r="F21" s="49" t="s">
        <v>20</v>
      </c>
      <c r="G21" s="50" t="s">
        <v>95</v>
      </c>
      <c r="H21" s="85"/>
      <c r="I21" s="73">
        <v>60161.2</v>
      </c>
      <c r="J21" s="23">
        <f>+J20+H21-I21</f>
        <v>23005638.150000002</v>
      </c>
      <c r="L21" s="20"/>
      <c r="M21" s="21"/>
    </row>
    <row r="22" spans="1:13" s="14" customFormat="1" ht="41.25" customHeight="1" x14ac:dyDescent="0.25">
      <c r="D22" s="22"/>
      <c r="E22" s="51">
        <v>42744</v>
      </c>
      <c r="F22" s="49" t="s">
        <v>21</v>
      </c>
      <c r="G22" s="53" t="s">
        <v>96</v>
      </c>
      <c r="H22" s="85"/>
      <c r="I22" s="73">
        <v>768074.79</v>
      </c>
      <c r="J22" s="23">
        <f t="shared" ref="J22:J107" si="0">+J21+H22-I22</f>
        <v>22237563.360000003</v>
      </c>
      <c r="L22" s="20"/>
      <c r="M22" s="21"/>
    </row>
    <row r="23" spans="1:13" s="1" customFormat="1" ht="43.5" customHeight="1" x14ac:dyDescent="0.25">
      <c r="D23" s="22"/>
      <c r="E23" s="51">
        <v>42744</v>
      </c>
      <c r="F23" s="49" t="s">
        <v>22</v>
      </c>
      <c r="G23" s="53" t="s">
        <v>97</v>
      </c>
      <c r="H23" s="85"/>
      <c r="I23" s="73">
        <v>27522</v>
      </c>
      <c r="J23" s="23">
        <f t="shared" si="0"/>
        <v>22210041.360000003</v>
      </c>
      <c r="L23" s="20"/>
      <c r="M23" s="21"/>
    </row>
    <row r="24" spans="1:13" s="1" customFormat="1" ht="42" customHeight="1" x14ac:dyDescent="0.25">
      <c r="D24" s="22"/>
      <c r="E24" s="51">
        <v>42744</v>
      </c>
      <c r="F24" s="49" t="s">
        <v>23</v>
      </c>
      <c r="G24" s="53" t="s">
        <v>98</v>
      </c>
      <c r="H24" s="85"/>
      <c r="I24" s="73">
        <v>25200</v>
      </c>
      <c r="J24" s="23">
        <f t="shared" si="0"/>
        <v>22184841.360000003</v>
      </c>
      <c r="L24" s="20"/>
      <c r="M24" s="21"/>
    </row>
    <row r="25" spans="1:13" s="1" customFormat="1" ht="48.75" customHeight="1" x14ac:dyDescent="0.25">
      <c r="D25" s="22"/>
      <c r="E25" s="51">
        <v>42744</v>
      </c>
      <c r="F25" s="49" t="s">
        <v>24</v>
      </c>
      <c r="G25" s="56" t="s">
        <v>86</v>
      </c>
      <c r="H25" s="85"/>
      <c r="I25" s="73">
        <v>5400</v>
      </c>
      <c r="J25" s="23">
        <f t="shared" si="0"/>
        <v>22179441.360000003</v>
      </c>
      <c r="L25" s="20"/>
      <c r="M25" s="21"/>
    </row>
    <row r="26" spans="1:13" s="1" customFormat="1" ht="53.25" customHeight="1" x14ac:dyDescent="0.25">
      <c r="D26" s="22"/>
      <c r="E26" s="51">
        <v>42744</v>
      </c>
      <c r="F26" s="49" t="s">
        <v>25</v>
      </c>
      <c r="G26" s="53" t="s">
        <v>87</v>
      </c>
      <c r="H26" s="85"/>
      <c r="I26" s="73">
        <v>49730.41</v>
      </c>
      <c r="J26" s="23">
        <f t="shared" si="0"/>
        <v>22129710.950000003</v>
      </c>
      <c r="L26" s="20"/>
      <c r="M26" s="21"/>
    </row>
    <row r="27" spans="1:13" s="1" customFormat="1" ht="57.75" customHeight="1" x14ac:dyDescent="0.25">
      <c r="D27" s="22"/>
      <c r="E27" s="51">
        <v>42744</v>
      </c>
      <c r="F27" s="49" t="s">
        <v>26</v>
      </c>
      <c r="G27" s="53" t="s">
        <v>99</v>
      </c>
      <c r="H27" s="85"/>
      <c r="I27" s="73">
        <v>8279.25</v>
      </c>
      <c r="J27" s="23">
        <f t="shared" si="0"/>
        <v>22121431.700000003</v>
      </c>
      <c r="L27" s="20"/>
      <c r="M27" s="21"/>
    </row>
    <row r="28" spans="1:13" s="1" customFormat="1" ht="36.75" customHeight="1" x14ac:dyDescent="0.25">
      <c r="D28" s="22"/>
      <c r="E28" s="51">
        <v>42744</v>
      </c>
      <c r="F28" s="49" t="s">
        <v>27</v>
      </c>
      <c r="G28" s="53" t="s">
        <v>100</v>
      </c>
      <c r="H28" s="85"/>
      <c r="I28" s="73">
        <v>49029.86</v>
      </c>
      <c r="J28" s="23">
        <f t="shared" si="0"/>
        <v>22072401.840000004</v>
      </c>
      <c r="L28" s="20"/>
      <c r="M28" s="21"/>
    </row>
    <row r="29" spans="1:13" s="1" customFormat="1" ht="45" customHeight="1" x14ac:dyDescent="0.25">
      <c r="D29" s="22"/>
      <c r="E29" s="51">
        <v>42744</v>
      </c>
      <c r="F29" s="49" t="s">
        <v>27</v>
      </c>
      <c r="G29" s="50" t="s">
        <v>54</v>
      </c>
      <c r="H29" s="85"/>
      <c r="I29" s="73">
        <v>2169.46</v>
      </c>
      <c r="J29" s="23">
        <f t="shared" si="0"/>
        <v>22070232.380000003</v>
      </c>
      <c r="L29" s="20"/>
      <c r="M29" s="21"/>
    </row>
    <row r="30" spans="1:13" s="1" customFormat="1" ht="48.75" customHeight="1" x14ac:dyDescent="0.25">
      <c r="D30" s="22"/>
      <c r="E30" s="51">
        <v>42744</v>
      </c>
      <c r="F30" s="49" t="s">
        <v>26</v>
      </c>
      <c r="G30" s="50" t="s">
        <v>55</v>
      </c>
      <c r="H30" s="85"/>
      <c r="I30" s="73">
        <v>435.75</v>
      </c>
      <c r="J30" s="23">
        <f t="shared" si="0"/>
        <v>22069796.630000003</v>
      </c>
      <c r="L30" s="20"/>
      <c r="M30" s="21"/>
    </row>
    <row r="31" spans="1:13" s="1" customFormat="1" ht="40.5" customHeight="1" x14ac:dyDescent="0.25">
      <c r="D31" s="22"/>
      <c r="E31" s="51">
        <v>42744</v>
      </c>
      <c r="F31" s="49" t="s">
        <v>25</v>
      </c>
      <c r="G31" s="50" t="s">
        <v>56</v>
      </c>
      <c r="H31" s="85"/>
      <c r="I31" s="73">
        <v>2617.4</v>
      </c>
      <c r="J31" s="23">
        <f t="shared" si="0"/>
        <v>22067179.230000004</v>
      </c>
      <c r="L31" s="20"/>
      <c r="M31" s="21"/>
    </row>
    <row r="32" spans="1:13" s="1" customFormat="1" ht="45.75" customHeight="1" x14ac:dyDescent="0.25">
      <c r="D32" s="22"/>
      <c r="E32" s="51">
        <v>42744</v>
      </c>
      <c r="F32" s="49" t="s">
        <v>24</v>
      </c>
      <c r="G32" s="53" t="s">
        <v>57</v>
      </c>
      <c r="H32" s="85"/>
      <c r="I32" s="73">
        <v>1680</v>
      </c>
      <c r="J32" s="23">
        <f t="shared" si="0"/>
        <v>22065499.230000004</v>
      </c>
      <c r="L32" s="20"/>
      <c r="M32" s="21"/>
    </row>
    <row r="33" spans="4:13" s="1" customFormat="1" ht="39.75" customHeight="1" x14ac:dyDescent="0.25">
      <c r="D33" s="22"/>
      <c r="E33" s="51">
        <v>42744</v>
      </c>
      <c r="F33" s="49" t="s">
        <v>23</v>
      </c>
      <c r="G33" s="50" t="s">
        <v>58</v>
      </c>
      <c r="H33" s="85"/>
      <c r="I33" s="73">
        <v>7840</v>
      </c>
      <c r="J33" s="23">
        <f t="shared" si="0"/>
        <v>22057659.230000004</v>
      </c>
      <c r="L33" s="20"/>
      <c r="M33" s="21"/>
    </row>
    <row r="34" spans="4:13" s="1" customFormat="1" ht="44.25" customHeight="1" x14ac:dyDescent="0.25">
      <c r="D34" s="22"/>
      <c r="E34" s="51">
        <v>42744</v>
      </c>
      <c r="F34" s="49" t="s">
        <v>22</v>
      </c>
      <c r="G34" s="50" t="s">
        <v>59</v>
      </c>
      <c r="H34" s="85"/>
      <c r="I34" s="73">
        <v>8562.4</v>
      </c>
      <c r="J34" s="23">
        <f t="shared" si="0"/>
        <v>22049096.830000006</v>
      </c>
      <c r="L34" s="20"/>
      <c r="M34" s="21"/>
    </row>
    <row r="35" spans="4:13" s="1" customFormat="1" ht="42.75" customHeight="1" x14ac:dyDescent="0.25">
      <c r="D35" s="22"/>
      <c r="E35" s="51">
        <v>42744</v>
      </c>
      <c r="F35" s="49" t="s">
        <v>21</v>
      </c>
      <c r="G35" s="50" t="s">
        <v>60</v>
      </c>
      <c r="H35" s="85"/>
      <c r="I35" s="73">
        <v>33985.61</v>
      </c>
      <c r="J35" s="23">
        <f t="shared" si="0"/>
        <v>22015111.220000006</v>
      </c>
      <c r="L35" s="20"/>
      <c r="M35" s="21"/>
    </row>
    <row r="36" spans="4:13" s="1" customFormat="1" ht="45.75" customHeight="1" x14ac:dyDescent="0.25">
      <c r="D36" s="22"/>
      <c r="E36" s="51">
        <v>42744</v>
      </c>
      <c r="F36" s="49" t="s">
        <v>20</v>
      </c>
      <c r="G36" s="50" t="s">
        <v>61</v>
      </c>
      <c r="H36" s="85"/>
      <c r="I36" s="73">
        <v>2662</v>
      </c>
      <c r="J36" s="23">
        <f t="shared" si="0"/>
        <v>22012449.220000006</v>
      </c>
      <c r="L36" s="20"/>
      <c r="M36" s="21"/>
    </row>
    <row r="37" spans="4:13" s="1" customFormat="1" ht="43.5" customHeight="1" x14ac:dyDescent="0.25">
      <c r="D37" s="22"/>
      <c r="E37" s="51">
        <v>42744</v>
      </c>
      <c r="F37" s="49" t="s">
        <v>19</v>
      </c>
      <c r="G37" s="50" t="s">
        <v>62</v>
      </c>
      <c r="H37" s="85"/>
      <c r="I37" s="73">
        <v>15.05</v>
      </c>
      <c r="J37" s="23">
        <f t="shared" si="0"/>
        <v>22012434.170000006</v>
      </c>
      <c r="L37" s="20"/>
      <c r="M37" s="21"/>
    </row>
    <row r="38" spans="4:13" s="1" customFormat="1" ht="42.75" customHeight="1" x14ac:dyDescent="0.25">
      <c r="D38" s="22"/>
      <c r="E38" s="51">
        <v>42864</v>
      </c>
      <c r="F38" s="49" t="s">
        <v>28</v>
      </c>
      <c r="G38" s="53" t="s">
        <v>101</v>
      </c>
      <c r="H38" s="85"/>
      <c r="I38" s="73">
        <v>51984</v>
      </c>
      <c r="J38" s="23">
        <f t="shared" si="0"/>
        <v>21960450.170000006</v>
      </c>
      <c r="L38" s="20"/>
      <c r="M38" s="21"/>
    </row>
    <row r="39" spans="4:13" s="1" customFormat="1" ht="38.25" customHeight="1" x14ac:dyDescent="0.25">
      <c r="D39" s="22"/>
      <c r="E39" s="51">
        <v>42864</v>
      </c>
      <c r="F39" s="49" t="s">
        <v>29</v>
      </c>
      <c r="G39" s="53" t="s">
        <v>102</v>
      </c>
      <c r="H39" s="85"/>
      <c r="I39" s="73">
        <v>4500</v>
      </c>
      <c r="J39" s="23">
        <f t="shared" si="0"/>
        <v>21955950.170000006</v>
      </c>
      <c r="L39" s="20"/>
      <c r="M39" s="21"/>
    </row>
    <row r="40" spans="4:13" s="1" customFormat="1" ht="51" customHeight="1" x14ac:dyDescent="0.25">
      <c r="D40" s="22"/>
      <c r="E40" s="51">
        <v>42864</v>
      </c>
      <c r="F40" s="49" t="s">
        <v>28</v>
      </c>
      <c r="G40" s="50" t="s">
        <v>63</v>
      </c>
      <c r="H40" s="85"/>
      <c r="I40" s="73">
        <v>2736</v>
      </c>
      <c r="J40" s="23">
        <f t="shared" si="0"/>
        <v>21953214.170000006</v>
      </c>
      <c r="L40" s="20"/>
      <c r="M40" s="21"/>
    </row>
    <row r="41" spans="4:13" s="1" customFormat="1" ht="33.75" customHeight="1" x14ac:dyDescent="0.25">
      <c r="D41" s="22"/>
      <c r="E41" s="51">
        <v>42864</v>
      </c>
      <c r="F41" s="49" t="s">
        <v>29</v>
      </c>
      <c r="G41" s="50" t="s">
        <v>64</v>
      </c>
      <c r="H41" s="85"/>
      <c r="I41" s="73">
        <v>1400</v>
      </c>
      <c r="J41" s="23">
        <f t="shared" si="0"/>
        <v>21951814.170000006</v>
      </c>
      <c r="L41" s="20"/>
      <c r="M41" s="21"/>
    </row>
    <row r="42" spans="4:13" s="1" customFormat="1" ht="36.75" customHeight="1" x14ac:dyDescent="0.25">
      <c r="D42" s="22"/>
      <c r="E42" s="51">
        <v>42956</v>
      </c>
      <c r="F42" s="49" t="s">
        <v>30</v>
      </c>
      <c r="G42" s="50" t="s">
        <v>65</v>
      </c>
      <c r="H42" s="85"/>
      <c r="I42" s="73">
        <v>30831.3</v>
      </c>
      <c r="J42" s="23">
        <f t="shared" si="0"/>
        <v>21920982.870000005</v>
      </c>
      <c r="L42" s="20"/>
      <c r="M42" s="21"/>
    </row>
    <row r="43" spans="4:13" s="1" customFormat="1" ht="42" customHeight="1" x14ac:dyDescent="0.25">
      <c r="D43" s="22"/>
      <c r="E43" s="51">
        <v>42956</v>
      </c>
      <c r="F43" s="49" t="s">
        <v>31</v>
      </c>
      <c r="G43" s="50" t="s">
        <v>66</v>
      </c>
      <c r="H43" s="85"/>
      <c r="I43" s="73">
        <v>10200</v>
      </c>
      <c r="J43" s="23">
        <f t="shared" si="0"/>
        <v>21910782.870000005</v>
      </c>
      <c r="L43" s="20"/>
      <c r="M43" s="21"/>
    </row>
    <row r="44" spans="4:13" s="1" customFormat="1" ht="40.5" customHeight="1" x14ac:dyDescent="0.25">
      <c r="D44" s="22"/>
      <c r="E44" s="51">
        <v>42956</v>
      </c>
      <c r="F44" s="49" t="s">
        <v>32</v>
      </c>
      <c r="G44" s="50" t="s">
        <v>67</v>
      </c>
      <c r="H44" s="85"/>
      <c r="I44" s="73">
        <v>324864.78999999998</v>
      </c>
      <c r="J44" s="23">
        <f t="shared" si="0"/>
        <v>21585918.080000006</v>
      </c>
      <c r="L44" s="20"/>
      <c r="M44" s="21"/>
    </row>
    <row r="45" spans="4:13" s="1" customFormat="1" ht="40.5" customHeight="1" x14ac:dyDescent="0.25">
      <c r="D45" s="22"/>
      <c r="E45" s="51">
        <v>42956</v>
      </c>
      <c r="F45" s="49" t="s">
        <v>32</v>
      </c>
      <c r="G45" s="56" t="s">
        <v>67</v>
      </c>
      <c r="H45" s="85">
        <v>3333.33</v>
      </c>
      <c r="I45" s="73"/>
      <c r="J45" s="23">
        <f t="shared" si="0"/>
        <v>21589251.410000004</v>
      </c>
      <c r="L45" s="20"/>
      <c r="M45" s="21"/>
    </row>
    <row r="46" spans="4:13" s="1" customFormat="1" ht="47.25" customHeight="1" x14ac:dyDescent="0.25">
      <c r="D46" s="22"/>
      <c r="E46" s="51">
        <v>42956</v>
      </c>
      <c r="F46" s="49" t="s">
        <v>33</v>
      </c>
      <c r="G46" s="53" t="s">
        <v>88</v>
      </c>
      <c r="H46" s="85"/>
      <c r="I46" s="73">
        <v>5400</v>
      </c>
      <c r="J46" s="23">
        <f t="shared" si="0"/>
        <v>21583851.410000004</v>
      </c>
      <c r="L46" s="20"/>
      <c r="M46" s="21"/>
    </row>
    <row r="47" spans="4:13" s="1" customFormat="1" ht="51" customHeight="1" x14ac:dyDescent="0.25">
      <c r="D47" s="22"/>
      <c r="E47" s="51">
        <v>42956</v>
      </c>
      <c r="F47" s="49" t="s">
        <v>34</v>
      </c>
      <c r="G47" s="53" t="s">
        <v>103</v>
      </c>
      <c r="H47" s="85"/>
      <c r="I47" s="73">
        <v>16839.16</v>
      </c>
      <c r="J47" s="23">
        <f t="shared" si="0"/>
        <v>21567012.250000004</v>
      </c>
      <c r="L47" s="20"/>
      <c r="M47" s="21"/>
    </row>
    <row r="48" spans="4:13" s="1" customFormat="1" ht="39" customHeight="1" x14ac:dyDescent="0.25">
      <c r="D48" s="22"/>
      <c r="E48" s="51">
        <v>42956</v>
      </c>
      <c r="F48" s="49" t="s">
        <v>35</v>
      </c>
      <c r="G48" s="53" t="s">
        <v>89</v>
      </c>
      <c r="H48" s="85"/>
      <c r="I48" s="73">
        <v>12035.18</v>
      </c>
      <c r="J48" s="23">
        <f t="shared" si="0"/>
        <v>21554977.070000004</v>
      </c>
      <c r="L48" s="20"/>
      <c r="M48" s="21"/>
    </row>
    <row r="49" spans="4:13" s="1" customFormat="1" ht="30" customHeight="1" x14ac:dyDescent="0.25">
      <c r="D49" s="22"/>
      <c r="E49" s="51">
        <v>42956</v>
      </c>
      <c r="F49" s="49" t="s">
        <v>36</v>
      </c>
      <c r="G49" s="50" t="s">
        <v>90</v>
      </c>
      <c r="H49" s="85"/>
      <c r="I49" s="73">
        <v>22383.040000000001</v>
      </c>
      <c r="J49" s="23">
        <f t="shared" si="0"/>
        <v>21532594.030000005</v>
      </c>
      <c r="L49" s="20"/>
      <c r="M49" s="21"/>
    </row>
    <row r="50" spans="4:13" s="1" customFormat="1" ht="43.5" customHeight="1" x14ac:dyDescent="0.25">
      <c r="D50" s="22"/>
      <c r="E50" s="51">
        <v>42956</v>
      </c>
      <c r="F50" s="49" t="s">
        <v>37</v>
      </c>
      <c r="G50" s="53" t="s">
        <v>91</v>
      </c>
      <c r="H50" s="85"/>
      <c r="I50" s="73">
        <v>18443.84</v>
      </c>
      <c r="J50" s="23">
        <f t="shared" si="0"/>
        <v>21514150.190000005</v>
      </c>
      <c r="L50" s="20"/>
      <c r="M50" s="21"/>
    </row>
    <row r="51" spans="4:13" s="1" customFormat="1" ht="39" customHeight="1" x14ac:dyDescent="0.25">
      <c r="D51" s="22"/>
      <c r="E51" s="51">
        <v>42956</v>
      </c>
      <c r="F51" s="49" t="s">
        <v>38</v>
      </c>
      <c r="G51" s="53" t="s">
        <v>92</v>
      </c>
      <c r="H51" s="85"/>
      <c r="I51" s="73">
        <v>91460</v>
      </c>
      <c r="J51" s="23">
        <f t="shared" si="0"/>
        <v>21422690.190000005</v>
      </c>
      <c r="L51" s="20"/>
      <c r="M51" s="21"/>
    </row>
    <row r="52" spans="4:13" s="1" customFormat="1" ht="51" customHeight="1" x14ac:dyDescent="0.25">
      <c r="D52" s="22"/>
      <c r="E52" s="51">
        <v>42956</v>
      </c>
      <c r="F52" s="49" t="s">
        <v>38</v>
      </c>
      <c r="G52" s="50" t="s">
        <v>68</v>
      </c>
      <c r="H52" s="85"/>
      <c r="I52" s="73">
        <v>8840</v>
      </c>
      <c r="J52" s="23">
        <f t="shared" si="0"/>
        <v>21413850.190000005</v>
      </c>
      <c r="L52" s="20"/>
      <c r="M52" s="21"/>
    </row>
    <row r="53" spans="4:13" s="1" customFormat="1" ht="49.5" customHeight="1" x14ac:dyDescent="0.25">
      <c r="D53" s="22"/>
      <c r="E53" s="51">
        <v>42956</v>
      </c>
      <c r="F53" s="49" t="s">
        <v>37</v>
      </c>
      <c r="G53" s="50" t="s">
        <v>69</v>
      </c>
      <c r="H53" s="85"/>
      <c r="I53" s="73">
        <v>1782.68</v>
      </c>
      <c r="J53" s="23">
        <f t="shared" si="0"/>
        <v>21412067.510000005</v>
      </c>
      <c r="L53" s="20"/>
      <c r="M53" s="21"/>
    </row>
    <row r="54" spans="4:13" s="1" customFormat="1" ht="44.25" customHeight="1" x14ac:dyDescent="0.25">
      <c r="D54" s="22"/>
      <c r="E54" s="51">
        <v>42956</v>
      </c>
      <c r="F54" s="49" t="s">
        <v>36</v>
      </c>
      <c r="G54" s="50" t="s">
        <v>70</v>
      </c>
      <c r="H54" s="85"/>
      <c r="I54" s="73">
        <v>990.4</v>
      </c>
      <c r="J54" s="23">
        <f t="shared" si="0"/>
        <v>21411077.110000007</v>
      </c>
      <c r="L54" s="20"/>
      <c r="M54" s="21"/>
    </row>
    <row r="55" spans="4:13" s="1" customFormat="1" ht="42.75" customHeight="1" x14ac:dyDescent="0.25">
      <c r="D55" s="22"/>
      <c r="E55" s="51">
        <v>42956</v>
      </c>
      <c r="F55" s="49" t="s">
        <v>35</v>
      </c>
      <c r="G55" s="50" t="s">
        <v>71</v>
      </c>
      <c r="H55" s="85"/>
      <c r="I55" s="73">
        <v>532.53</v>
      </c>
      <c r="J55" s="23">
        <f t="shared" si="0"/>
        <v>21410544.580000006</v>
      </c>
      <c r="L55" s="20"/>
      <c r="M55" s="21"/>
    </row>
    <row r="56" spans="4:13" s="1" customFormat="1" ht="42" customHeight="1" x14ac:dyDescent="0.25">
      <c r="D56" s="22"/>
      <c r="E56" s="51">
        <v>42956</v>
      </c>
      <c r="F56" s="49" t="s">
        <v>34</v>
      </c>
      <c r="G56" s="53" t="s">
        <v>72</v>
      </c>
      <c r="H56" s="85"/>
      <c r="I56" s="73">
        <v>886.27</v>
      </c>
      <c r="J56" s="23">
        <f t="shared" si="0"/>
        <v>21409658.310000006</v>
      </c>
      <c r="L56" s="20"/>
      <c r="M56" s="21"/>
    </row>
    <row r="57" spans="4:13" s="1" customFormat="1" ht="41.25" customHeight="1" x14ac:dyDescent="0.25">
      <c r="D57" s="22"/>
      <c r="E57" s="51">
        <v>42956</v>
      </c>
      <c r="F57" s="49" t="s">
        <v>33</v>
      </c>
      <c r="G57" s="53" t="s">
        <v>73</v>
      </c>
      <c r="H57" s="85"/>
      <c r="I57" s="73">
        <v>1680</v>
      </c>
      <c r="J57" s="23">
        <f t="shared" si="0"/>
        <v>21407978.310000006</v>
      </c>
      <c r="L57" s="20"/>
      <c r="M57" s="21"/>
    </row>
    <row r="58" spans="4:13" s="1" customFormat="1" ht="59.25" customHeight="1" x14ac:dyDescent="0.25">
      <c r="D58" s="22"/>
      <c r="E58" s="51">
        <v>43078</v>
      </c>
      <c r="F58" s="49" t="s">
        <v>39</v>
      </c>
      <c r="G58" s="56" t="s">
        <v>104</v>
      </c>
      <c r="H58" s="85"/>
      <c r="I58" s="73">
        <v>150000</v>
      </c>
      <c r="J58" s="23">
        <f t="shared" si="0"/>
        <v>21257978.310000006</v>
      </c>
      <c r="L58" s="20"/>
      <c r="M58" s="21"/>
    </row>
    <row r="59" spans="4:13" s="1" customFormat="1" ht="58.5" customHeight="1" x14ac:dyDescent="0.25">
      <c r="D59" s="22"/>
      <c r="E59" s="51" t="s">
        <v>15</v>
      </c>
      <c r="F59" s="49" t="s">
        <v>40</v>
      </c>
      <c r="G59" s="53" t="s">
        <v>93</v>
      </c>
      <c r="H59" s="85"/>
      <c r="I59" s="73">
        <v>364990</v>
      </c>
      <c r="J59" s="23">
        <f t="shared" si="0"/>
        <v>20892988.310000006</v>
      </c>
      <c r="L59" s="20"/>
      <c r="M59" s="21"/>
    </row>
    <row r="60" spans="4:13" s="1" customFormat="1" ht="49.5" customHeight="1" x14ac:dyDescent="0.25">
      <c r="D60" s="22"/>
      <c r="E60" s="51" t="s">
        <v>15</v>
      </c>
      <c r="F60" s="49" t="s">
        <v>40</v>
      </c>
      <c r="G60" s="50" t="s">
        <v>74</v>
      </c>
      <c r="H60" s="85"/>
      <c r="I60" s="73">
        <v>16150</v>
      </c>
      <c r="J60" s="23">
        <f t="shared" si="0"/>
        <v>20876838.310000006</v>
      </c>
      <c r="L60" s="20"/>
      <c r="M60" s="21"/>
    </row>
    <row r="61" spans="4:13" s="1" customFormat="1" ht="40.5" customHeight="1" x14ac:dyDescent="0.25">
      <c r="D61" s="22"/>
      <c r="E61" s="51" t="s">
        <v>16</v>
      </c>
      <c r="F61" s="49" t="s">
        <v>41</v>
      </c>
      <c r="G61" s="53" t="s">
        <v>105</v>
      </c>
      <c r="H61" s="85"/>
      <c r="I61" s="73">
        <v>12996</v>
      </c>
      <c r="J61" s="23">
        <f t="shared" si="0"/>
        <v>20863842.310000006</v>
      </c>
      <c r="L61" s="20"/>
      <c r="M61" s="21"/>
    </row>
    <row r="62" spans="4:13" s="1" customFormat="1" ht="38.25" customHeight="1" x14ac:dyDescent="0.25">
      <c r="D62" s="22"/>
      <c r="E62" s="51" t="s">
        <v>16</v>
      </c>
      <c r="F62" s="49" t="s">
        <v>42</v>
      </c>
      <c r="G62" s="53" t="s">
        <v>106</v>
      </c>
      <c r="H62" s="85"/>
      <c r="I62" s="73">
        <v>37240</v>
      </c>
      <c r="J62" s="23">
        <f t="shared" si="0"/>
        <v>20826602.310000006</v>
      </c>
      <c r="L62" s="20"/>
      <c r="M62" s="21"/>
    </row>
    <row r="63" spans="4:13" s="1" customFormat="1" ht="48.75" customHeight="1" x14ac:dyDescent="0.25">
      <c r="D63" s="22"/>
      <c r="E63" s="51" t="s">
        <v>16</v>
      </c>
      <c r="F63" s="49" t="s">
        <v>43</v>
      </c>
      <c r="G63" s="53" t="s">
        <v>107</v>
      </c>
      <c r="H63" s="85"/>
      <c r="I63" s="73">
        <v>13086.25</v>
      </c>
      <c r="J63" s="23">
        <f t="shared" si="0"/>
        <v>20813516.060000006</v>
      </c>
      <c r="L63" s="20"/>
      <c r="M63" s="21"/>
    </row>
    <row r="64" spans="4:13" s="1" customFormat="1" ht="34.5" customHeight="1" x14ac:dyDescent="0.25">
      <c r="D64" s="22"/>
      <c r="E64" s="51" t="s">
        <v>16</v>
      </c>
      <c r="F64" s="49" t="s">
        <v>44</v>
      </c>
      <c r="G64" s="50" t="s">
        <v>108</v>
      </c>
      <c r="H64" s="85"/>
      <c r="I64" s="73">
        <v>7649.04</v>
      </c>
      <c r="J64" s="23">
        <f t="shared" si="0"/>
        <v>20805867.020000007</v>
      </c>
      <c r="L64" s="20"/>
      <c r="M64" s="21"/>
    </row>
    <row r="65" spans="4:13" s="1" customFormat="1" ht="59.25" customHeight="1" x14ac:dyDescent="0.25">
      <c r="D65" s="22"/>
      <c r="E65" s="51" t="s">
        <v>16</v>
      </c>
      <c r="F65" s="49" t="s">
        <v>45</v>
      </c>
      <c r="G65" s="53" t="s">
        <v>109</v>
      </c>
      <c r="H65" s="85"/>
      <c r="I65" s="73">
        <v>242050</v>
      </c>
      <c r="J65" s="23">
        <f t="shared" si="0"/>
        <v>20563817.020000007</v>
      </c>
      <c r="L65" s="20"/>
      <c r="M65" s="21"/>
    </row>
    <row r="66" spans="4:13" s="1" customFormat="1" ht="36" customHeight="1" x14ac:dyDescent="0.25">
      <c r="D66" s="22"/>
      <c r="E66" s="51" t="s">
        <v>16</v>
      </c>
      <c r="F66" s="49" t="s">
        <v>45</v>
      </c>
      <c r="G66" s="50" t="s">
        <v>75</v>
      </c>
      <c r="H66" s="85"/>
      <c r="I66" s="73">
        <v>9682</v>
      </c>
      <c r="J66" s="23">
        <f t="shared" si="0"/>
        <v>20554135.020000007</v>
      </c>
      <c r="L66" s="20"/>
      <c r="M66" s="21"/>
    </row>
    <row r="67" spans="4:13" s="1" customFormat="1" ht="41.25" customHeight="1" x14ac:dyDescent="0.25">
      <c r="D67" s="22"/>
      <c r="E67" s="51" t="s">
        <v>16</v>
      </c>
      <c r="F67" s="49" t="s">
        <v>44</v>
      </c>
      <c r="G67" s="53" t="s">
        <v>76</v>
      </c>
      <c r="H67" s="85"/>
      <c r="I67" s="73">
        <v>1851.87</v>
      </c>
      <c r="J67" s="23">
        <f t="shared" si="0"/>
        <v>20552283.150000006</v>
      </c>
      <c r="L67" s="20"/>
      <c r="M67" s="21"/>
    </row>
    <row r="68" spans="4:13" s="1" customFormat="1" ht="36" customHeight="1" x14ac:dyDescent="0.25">
      <c r="D68" s="22"/>
      <c r="E68" s="51" t="s">
        <v>16</v>
      </c>
      <c r="F68" s="49" t="s">
        <v>43</v>
      </c>
      <c r="G68" s="50" t="s">
        <v>77</v>
      </c>
      <c r="H68" s="85"/>
      <c r="I68" s="73">
        <v>688.75</v>
      </c>
      <c r="J68" s="23">
        <f t="shared" si="0"/>
        <v>20551594.400000006</v>
      </c>
      <c r="L68" s="20"/>
      <c r="M68" s="21"/>
    </row>
    <row r="69" spans="4:13" s="1" customFormat="1" ht="50.25" customHeight="1" x14ac:dyDescent="0.25">
      <c r="D69" s="22"/>
      <c r="E69" s="51" t="s">
        <v>16</v>
      </c>
      <c r="F69" s="49" t="s">
        <v>42</v>
      </c>
      <c r="G69" s="50" t="s">
        <v>78</v>
      </c>
      <c r="H69" s="85"/>
      <c r="I69" s="73">
        <v>1960</v>
      </c>
      <c r="J69" s="23">
        <f t="shared" si="0"/>
        <v>20549634.400000006</v>
      </c>
      <c r="L69" s="20"/>
      <c r="M69" s="21"/>
    </row>
    <row r="70" spans="4:13" s="1" customFormat="1" ht="50.25" customHeight="1" x14ac:dyDescent="0.25">
      <c r="D70" s="22"/>
      <c r="E70" s="51" t="s">
        <v>16</v>
      </c>
      <c r="F70" s="49" t="s">
        <v>46</v>
      </c>
      <c r="G70" s="50" t="s">
        <v>79</v>
      </c>
      <c r="H70" s="85"/>
      <c r="I70" s="73">
        <v>684</v>
      </c>
      <c r="J70" s="23">
        <f t="shared" si="0"/>
        <v>20548950.400000006</v>
      </c>
      <c r="L70" s="20"/>
      <c r="M70" s="21"/>
    </row>
    <row r="71" spans="4:13" s="1" customFormat="1" ht="50.25" customHeight="1" x14ac:dyDescent="0.25">
      <c r="D71" s="22"/>
      <c r="E71" s="51" t="s">
        <v>16</v>
      </c>
      <c r="F71" s="49" t="s">
        <v>47</v>
      </c>
      <c r="G71" s="50" t="s">
        <v>94</v>
      </c>
      <c r="H71" s="85">
        <v>18258953.879999999</v>
      </c>
      <c r="I71" s="73"/>
      <c r="J71" s="23">
        <f t="shared" si="0"/>
        <v>38807904.280000001</v>
      </c>
      <c r="L71" s="20"/>
      <c r="M71" s="21"/>
    </row>
    <row r="72" spans="4:13" s="1" customFormat="1" ht="48" customHeight="1" x14ac:dyDescent="0.25">
      <c r="D72" s="22"/>
      <c r="E72" s="51" t="s">
        <v>17</v>
      </c>
      <c r="F72" s="49" t="s">
        <v>48</v>
      </c>
      <c r="G72" s="53" t="s">
        <v>110</v>
      </c>
      <c r="H72" s="85"/>
      <c r="I72" s="73">
        <v>114984.53</v>
      </c>
      <c r="J72" s="23">
        <f t="shared" si="0"/>
        <v>38692919.75</v>
      </c>
      <c r="L72" s="20"/>
      <c r="M72" s="21"/>
    </row>
    <row r="73" spans="4:13" s="1" customFormat="1" ht="48.75" customHeight="1" x14ac:dyDescent="0.25">
      <c r="D73" s="22"/>
      <c r="E73" s="51" t="s">
        <v>17</v>
      </c>
      <c r="F73" s="49" t="s">
        <v>49</v>
      </c>
      <c r="G73" s="50" t="s">
        <v>111</v>
      </c>
      <c r="H73" s="85"/>
      <c r="I73" s="73">
        <v>7316.8</v>
      </c>
      <c r="J73" s="23">
        <f t="shared" si="0"/>
        <v>38685602.950000003</v>
      </c>
      <c r="L73" s="20"/>
      <c r="M73" s="21"/>
    </row>
    <row r="74" spans="4:13" s="1" customFormat="1" ht="36" customHeight="1" x14ac:dyDescent="0.25">
      <c r="D74" s="22"/>
      <c r="E74" s="51" t="s">
        <v>17</v>
      </c>
      <c r="F74" s="49" t="s">
        <v>49</v>
      </c>
      <c r="G74" s="50" t="s">
        <v>80</v>
      </c>
      <c r="H74" s="85"/>
      <c r="I74" s="73">
        <v>707.2</v>
      </c>
      <c r="J74" s="23">
        <f t="shared" si="0"/>
        <v>38684895.75</v>
      </c>
      <c r="L74" s="20"/>
      <c r="M74" s="21"/>
    </row>
    <row r="75" spans="4:13" s="1" customFormat="1" ht="36.75" customHeight="1" x14ac:dyDescent="0.25">
      <c r="D75" s="22"/>
      <c r="E75" s="51" t="s">
        <v>17</v>
      </c>
      <c r="F75" s="49" t="s">
        <v>48</v>
      </c>
      <c r="G75" s="50" t="s">
        <v>81</v>
      </c>
      <c r="H75" s="85"/>
      <c r="I75" s="73">
        <v>6051.82</v>
      </c>
      <c r="J75" s="23">
        <f t="shared" si="0"/>
        <v>38678843.93</v>
      </c>
      <c r="L75" s="20"/>
      <c r="M75" s="21"/>
    </row>
    <row r="76" spans="4:13" s="1" customFormat="1" ht="42" customHeight="1" x14ac:dyDescent="0.25">
      <c r="D76" s="22"/>
      <c r="E76" s="51" t="s">
        <v>18</v>
      </c>
      <c r="F76" s="49" t="s">
        <v>50</v>
      </c>
      <c r="G76" s="50" t="s">
        <v>82</v>
      </c>
      <c r="H76" s="85"/>
      <c r="I76" s="73">
        <v>11000</v>
      </c>
      <c r="J76" s="23">
        <f t="shared" si="0"/>
        <v>38667843.93</v>
      </c>
      <c r="L76" s="20"/>
      <c r="M76" s="21"/>
    </row>
    <row r="77" spans="4:13" s="1" customFormat="1" ht="39.75" customHeight="1" x14ac:dyDescent="0.25">
      <c r="D77" s="22"/>
      <c r="E77" s="51" t="s">
        <v>18</v>
      </c>
      <c r="F77" s="49" t="s">
        <v>51</v>
      </c>
      <c r="G77" s="50" t="s">
        <v>83</v>
      </c>
      <c r="H77" s="85"/>
      <c r="I77" s="73">
        <v>8586</v>
      </c>
      <c r="J77" s="23">
        <f t="shared" si="0"/>
        <v>38659257.93</v>
      </c>
      <c r="L77" s="20"/>
      <c r="M77" s="21"/>
    </row>
    <row r="78" spans="4:13" s="1" customFormat="1" ht="34.5" customHeight="1" x14ac:dyDescent="0.25">
      <c r="D78" s="22"/>
      <c r="E78" s="51" t="s">
        <v>18</v>
      </c>
      <c r="F78" s="49" t="s">
        <v>51</v>
      </c>
      <c r="G78" s="50" t="s">
        <v>83</v>
      </c>
      <c r="H78" s="85"/>
      <c r="I78" s="73">
        <v>38106.449999999997</v>
      </c>
      <c r="J78" s="23">
        <f t="shared" si="0"/>
        <v>38621151.479999997</v>
      </c>
      <c r="L78" s="20"/>
      <c r="M78" s="21"/>
    </row>
    <row r="79" spans="4:13" s="1" customFormat="1" ht="33.75" customHeight="1" x14ac:dyDescent="0.25">
      <c r="D79" s="22"/>
      <c r="E79" s="51" t="s">
        <v>18</v>
      </c>
      <c r="F79" s="49" t="s">
        <v>52</v>
      </c>
      <c r="G79" s="50" t="s">
        <v>84</v>
      </c>
      <c r="H79" s="85"/>
      <c r="I79" s="73">
        <v>599600.28</v>
      </c>
      <c r="J79" s="23">
        <f t="shared" si="0"/>
        <v>38021551.199999996</v>
      </c>
      <c r="L79" s="20"/>
      <c r="M79" s="21"/>
    </row>
    <row r="80" spans="4:13" s="1" customFormat="1" ht="42" customHeight="1" x14ac:dyDescent="0.25">
      <c r="D80" s="22"/>
      <c r="E80" s="51" t="s">
        <v>18</v>
      </c>
      <c r="F80" s="49" t="s">
        <v>52</v>
      </c>
      <c r="G80" s="50" t="s">
        <v>84</v>
      </c>
      <c r="H80" s="85"/>
      <c r="I80" s="73">
        <v>1878061.89</v>
      </c>
      <c r="J80" s="23">
        <f t="shared" si="0"/>
        <v>36143489.309999995</v>
      </c>
      <c r="L80" s="20"/>
      <c r="M80" s="21"/>
    </row>
    <row r="81" spans="4:13" s="1" customFormat="1" ht="52.5" customHeight="1" x14ac:dyDescent="0.25">
      <c r="D81" s="22"/>
      <c r="E81" s="51" t="s">
        <v>18</v>
      </c>
      <c r="F81" s="49" t="s">
        <v>52</v>
      </c>
      <c r="G81" s="50" t="s">
        <v>84</v>
      </c>
      <c r="H81" s="85"/>
      <c r="I81" s="73">
        <v>7748568.8700000001</v>
      </c>
      <c r="J81" s="23">
        <f t="shared" si="0"/>
        <v>28394920.439999994</v>
      </c>
      <c r="L81" s="20"/>
      <c r="M81" s="21"/>
    </row>
    <row r="82" spans="4:13" s="1" customFormat="1" ht="42.75" customHeight="1" x14ac:dyDescent="0.25">
      <c r="D82" s="22"/>
      <c r="E82" s="51" t="s">
        <v>18</v>
      </c>
      <c r="F82" s="49" t="s">
        <v>53</v>
      </c>
      <c r="G82" s="50" t="s">
        <v>112</v>
      </c>
      <c r="H82" s="85"/>
      <c r="I82" s="73">
        <v>39597.24</v>
      </c>
      <c r="J82" s="23">
        <f t="shared" si="0"/>
        <v>28355323.199999996</v>
      </c>
      <c r="L82" s="20"/>
      <c r="M82" s="21"/>
    </row>
    <row r="83" spans="4:13" s="1" customFormat="1" ht="52.5" customHeight="1" x14ac:dyDescent="0.25">
      <c r="D83" s="22"/>
      <c r="E83" s="51" t="s">
        <v>113</v>
      </c>
      <c r="F83" s="49" t="s">
        <v>114</v>
      </c>
      <c r="G83" s="56" t="s">
        <v>128</v>
      </c>
      <c r="H83" s="85"/>
      <c r="I83" s="73">
        <v>5508.67</v>
      </c>
      <c r="J83" s="23">
        <f t="shared" si="0"/>
        <v>28349814.529999994</v>
      </c>
      <c r="L83" s="20"/>
      <c r="M83" s="21"/>
    </row>
    <row r="84" spans="4:13" s="1" customFormat="1" ht="42" customHeight="1" x14ac:dyDescent="0.25">
      <c r="D84" s="22"/>
      <c r="E84" s="51" t="s">
        <v>113</v>
      </c>
      <c r="F84" s="49" t="s">
        <v>115</v>
      </c>
      <c r="G84" s="56" t="s">
        <v>129</v>
      </c>
      <c r="H84" s="85"/>
      <c r="I84" s="73">
        <v>60161.2</v>
      </c>
      <c r="J84" s="23">
        <f t="shared" si="0"/>
        <v>28289653.329999994</v>
      </c>
      <c r="L84" s="20"/>
      <c r="M84" s="21"/>
    </row>
    <row r="85" spans="4:13" s="1" customFormat="1" ht="42" customHeight="1" x14ac:dyDescent="0.25">
      <c r="D85" s="22"/>
      <c r="E85" s="51" t="s">
        <v>113</v>
      </c>
      <c r="F85" s="49" t="s">
        <v>116</v>
      </c>
      <c r="G85" s="53" t="s">
        <v>130</v>
      </c>
      <c r="H85" s="85"/>
      <c r="I85" s="73">
        <v>49029.86</v>
      </c>
      <c r="J85" s="23">
        <f t="shared" si="0"/>
        <v>28240623.469999995</v>
      </c>
      <c r="L85" s="20"/>
      <c r="M85" s="21"/>
    </row>
    <row r="86" spans="4:13" s="1" customFormat="1" ht="68.25" customHeight="1" x14ac:dyDescent="0.25">
      <c r="D86" s="22"/>
      <c r="E86" s="51" t="s">
        <v>113</v>
      </c>
      <c r="F86" s="49" t="s">
        <v>117</v>
      </c>
      <c r="G86" s="53" t="s">
        <v>131</v>
      </c>
      <c r="H86" s="85"/>
      <c r="I86" s="73">
        <v>31269.59</v>
      </c>
      <c r="J86" s="23">
        <f t="shared" si="0"/>
        <v>28209353.879999995</v>
      </c>
      <c r="L86" s="20"/>
      <c r="M86" s="21"/>
    </row>
    <row r="87" spans="4:13" s="1" customFormat="1" ht="42" customHeight="1" x14ac:dyDescent="0.25">
      <c r="D87" s="22"/>
      <c r="E87" s="51" t="s">
        <v>113</v>
      </c>
      <c r="F87" s="49" t="s">
        <v>118</v>
      </c>
      <c r="G87" s="53" t="s">
        <v>132</v>
      </c>
      <c r="H87" s="85"/>
      <c r="I87" s="73">
        <v>54424.08</v>
      </c>
      <c r="J87" s="23">
        <f t="shared" si="0"/>
        <v>28154929.799999997</v>
      </c>
      <c r="L87" s="20"/>
      <c r="M87" s="21"/>
    </row>
    <row r="88" spans="4:13" s="1" customFormat="1" ht="49.5" customHeight="1" x14ac:dyDescent="0.25">
      <c r="D88" s="22"/>
      <c r="E88" s="51" t="s">
        <v>113</v>
      </c>
      <c r="F88" s="49" t="s">
        <v>119</v>
      </c>
      <c r="G88" s="53" t="s">
        <v>133</v>
      </c>
      <c r="H88" s="85"/>
      <c r="I88" s="73">
        <v>25200</v>
      </c>
      <c r="J88" s="23">
        <f t="shared" si="0"/>
        <v>28129729.799999997</v>
      </c>
      <c r="L88" s="20"/>
      <c r="M88" s="21"/>
    </row>
    <row r="89" spans="4:13" s="1" customFormat="1" ht="38.25" customHeight="1" x14ac:dyDescent="0.25">
      <c r="D89" s="22"/>
      <c r="E89" s="51" t="s">
        <v>113</v>
      </c>
      <c r="F89" s="49" t="s">
        <v>120</v>
      </c>
      <c r="G89" s="53" t="s">
        <v>134</v>
      </c>
      <c r="H89" s="85"/>
      <c r="I89" s="73">
        <v>2411.1</v>
      </c>
      <c r="J89" s="23">
        <f t="shared" si="0"/>
        <v>28127318.699999996</v>
      </c>
      <c r="L89" s="20"/>
      <c r="M89" s="21"/>
    </row>
    <row r="90" spans="4:13" s="1" customFormat="1" ht="42" customHeight="1" x14ac:dyDescent="0.25">
      <c r="D90" s="22"/>
      <c r="E90" s="51" t="s">
        <v>113</v>
      </c>
      <c r="F90" s="49" t="s">
        <v>120</v>
      </c>
      <c r="G90" s="50" t="s">
        <v>121</v>
      </c>
      <c r="H90" s="85"/>
      <c r="I90" s="73">
        <v>126.9</v>
      </c>
      <c r="J90" s="23">
        <f t="shared" si="0"/>
        <v>28127191.799999997</v>
      </c>
      <c r="L90" s="20"/>
      <c r="M90" s="21"/>
    </row>
    <row r="91" spans="4:13" s="1" customFormat="1" ht="42" customHeight="1" x14ac:dyDescent="0.25">
      <c r="D91" s="22"/>
      <c r="E91" s="51" t="s">
        <v>113</v>
      </c>
      <c r="F91" s="49" t="s">
        <v>119</v>
      </c>
      <c r="G91" s="50" t="s">
        <v>122</v>
      </c>
      <c r="H91" s="85"/>
      <c r="I91" s="73">
        <v>7840</v>
      </c>
      <c r="J91" s="23">
        <f t="shared" si="0"/>
        <v>28119351.799999997</v>
      </c>
      <c r="L91" s="20"/>
      <c r="M91" s="21"/>
    </row>
    <row r="92" spans="4:13" s="1" customFormat="1" ht="42" customHeight="1" x14ac:dyDescent="0.25">
      <c r="D92" s="22"/>
      <c r="E92" s="51" t="s">
        <v>113</v>
      </c>
      <c r="F92" s="49" t="s">
        <v>118</v>
      </c>
      <c r="G92" s="50" t="s">
        <v>123</v>
      </c>
      <c r="H92" s="85"/>
      <c r="I92" s="73">
        <v>2864.43</v>
      </c>
      <c r="J92" s="23">
        <f t="shared" si="0"/>
        <v>28116487.369999997</v>
      </c>
      <c r="L92" s="20"/>
      <c r="M92" s="21"/>
    </row>
    <row r="93" spans="4:13" s="1" customFormat="1" ht="42" customHeight="1" x14ac:dyDescent="0.25">
      <c r="D93" s="22"/>
      <c r="E93" s="51" t="s">
        <v>113</v>
      </c>
      <c r="F93" s="49" t="s">
        <v>117</v>
      </c>
      <c r="G93" s="50" t="s">
        <v>124</v>
      </c>
      <c r="H93" s="85"/>
      <c r="I93" s="73">
        <v>1408.54</v>
      </c>
      <c r="J93" s="23">
        <f t="shared" si="0"/>
        <v>28115078.829999998</v>
      </c>
      <c r="L93" s="20"/>
      <c r="M93" s="21"/>
    </row>
    <row r="94" spans="4:13" s="1" customFormat="1" ht="57.75" customHeight="1" x14ac:dyDescent="0.25">
      <c r="D94" s="22"/>
      <c r="E94" s="51" t="s">
        <v>113</v>
      </c>
      <c r="F94" s="49" t="s">
        <v>116</v>
      </c>
      <c r="G94" s="50" t="s">
        <v>125</v>
      </c>
      <c r="H94" s="85"/>
      <c r="I94" s="73">
        <v>2169.46</v>
      </c>
      <c r="J94" s="23">
        <f t="shared" si="0"/>
        <v>28112909.369999997</v>
      </c>
      <c r="L94" s="20"/>
      <c r="M94" s="21"/>
    </row>
    <row r="95" spans="4:13" s="1" customFormat="1" ht="42" customHeight="1" x14ac:dyDescent="0.25">
      <c r="D95" s="22"/>
      <c r="E95" s="51" t="s">
        <v>113</v>
      </c>
      <c r="F95" s="49" t="s">
        <v>115</v>
      </c>
      <c r="G95" s="50" t="s">
        <v>126</v>
      </c>
      <c r="H95" s="85"/>
      <c r="I95" s="73">
        <v>2662</v>
      </c>
      <c r="J95" s="23">
        <f t="shared" si="0"/>
        <v>28110247.369999997</v>
      </c>
      <c r="L95" s="20"/>
      <c r="M95" s="21"/>
    </row>
    <row r="96" spans="4:13" s="1" customFormat="1" ht="42" customHeight="1" x14ac:dyDescent="0.25">
      <c r="D96" s="22"/>
      <c r="E96" s="51" t="s">
        <v>113</v>
      </c>
      <c r="F96" s="49" t="s">
        <v>114</v>
      </c>
      <c r="G96" s="53" t="s">
        <v>127</v>
      </c>
      <c r="H96" s="85"/>
      <c r="I96" s="73">
        <v>532.44000000000005</v>
      </c>
      <c r="J96" s="23">
        <f t="shared" si="0"/>
        <v>28109714.929999996</v>
      </c>
      <c r="L96" s="20"/>
      <c r="M96" s="21"/>
    </row>
    <row r="97" spans="4:13" s="1" customFormat="1" ht="42" customHeight="1" x14ac:dyDescent="0.25">
      <c r="D97" s="22"/>
      <c r="E97" s="51" t="s">
        <v>135</v>
      </c>
      <c r="F97" s="49" t="s">
        <v>136</v>
      </c>
      <c r="G97" s="53" t="s">
        <v>152</v>
      </c>
      <c r="H97" s="73"/>
      <c r="I97" s="73">
        <v>307600.7</v>
      </c>
      <c r="J97" s="23">
        <f t="shared" si="0"/>
        <v>27802114.229999997</v>
      </c>
      <c r="L97" s="20"/>
      <c r="M97" s="21"/>
    </row>
    <row r="98" spans="4:13" s="1" customFormat="1" ht="42" customHeight="1" x14ac:dyDescent="0.25">
      <c r="D98" s="22"/>
      <c r="E98" s="51" t="s">
        <v>135</v>
      </c>
      <c r="F98" s="49" t="s">
        <v>137</v>
      </c>
      <c r="G98" s="53" t="s">
        <v>153</v>
      </c>
      <c r="H98" s="73"/>
      <c r="I98" s="73">
        <v>61224.4</v>
      </c>
      <c r="J98" s="23">
        <f t="shared" si="0"/>
        <v>27740889.829999998</v>
      </c>
      <c r="L98" s="20"/>
      <c r="M98" s="21"/>
    </row>
    <row r="99" spans="4:13" s="1" customFormat="1" ht="42" customHeight="1" x14ac:dyDescent="0.25">
      <c r="D99" s="22"/>
      <c r="E99" s="51" t="s">
        <v>135</v>
      </c>
      <c r="F99" s="49" t="s">
        <v>138</v>
      </c>
      <c r="G99" s="50" t="s">
        <v>154</v>
      </c>
      <c r="H99" s="73"/>
      <c r="I99" s="73">
        <v>56759</v>
      </c>
      <c r="J99" s="23">
        <f t="shared" si="0"/>
        <v>27684130.829999998</v>
      </c>
      <c r="L99" s="20"/>
      <c r="M99" s="21"/>
    </row>
    <row r="100" spans="4:13" s="1" customFormat="1" ht="42" customHeight="1" x14ac:dyDescent="0.25">
      <c r="D100" s="22"/>
      <c r="E100" s="51" t="s">
        <v>135</v>
      </c>
      <c r="F100" s="49" t="s">
        <v>136</v>
      </c>
      <c r="G100" s="53" t="s">
        <v>144</v>
      </c>
      <c r="H100" s="73"/>
      <c r="I100" s="73">
        <v>12394.44</v>
      </c>
      <c r="J100" s="23">
        <f t="shared" si="0"/>
        <v>27671736.389999997</v>
      </c>
      <c r="L100" s="20"/>
      <c r="M100" s="21"/>
    </row>
    <row r="101" spans="4:13" s="1" customFormat="1" ht="42" customHeight="1" x14ac:dyDescent="0.25">
      <c r="D101" s="22"/>
      <c r="E101" s="51" t="s">
        <v>135</v>
      </c>
      <c r="F101" s="49" t="s">
        <v>137</v>
      </c>
      <c r="G101" s="53" t="s">
        <v>145</v>
      </c>
      <c r="H101" s="73"/>
      <c r="I101" s="73">
        <v>5917.6</v>
      </c>
      <c r="J101" s="23">
        <f t="shared" si="0"/>
        <v>27665818.789999995</v>
      </c>
      <c r="L101" s="20"/>
      <c r="M101" s="21"/>
    </row>
    <row r="102" spans="4:13" s="1" customFormat="1" ht="39" customHeight="1" x14ac:dyDescent="0.25">
      <c r="D102" s="22"/>
      <c r="E102" s="51" t="s">
        <v>135</v>
      </c>
      <c r="F102" s="49" t="s">
        <v>138</v>
      </c>
      <c r="G102" s="53" t="s">
        <v>146</v>
      </c>
      <c r="H102" s="73"/>
      <c r="I102" s="73">
        <v>5486</v>
      </c>
      <c r="J102" s="23">
        <f t="shared" si="0"/>
        <v>27660332.789999995</v>
      </c>
      <c r="L102" s="20"/>
      <c r="M102" s="21"/>
    </row>
    <row r="103" spans="4:13" s="1" customFormat="1" ht="45.75" customHeight="1" x14ac:dyDescent="0.25">
      <c r="D103" s="22"/>
      <c r="E103" s="51" t="s">
        <v>135</v>
      </c>
      <c r="F103" s="49" t="s">
        <v>139</v>
      </c>
      <c r="G103" s="50" t="s">
        <v>147</v>
      </c>
      <c r="H103" s="73"/>
      <c r="I103" s="73">
        <v>1500</v>
      </c>
      <c r="J103" s="23">
        <f t="shared" si="0"/>
        <v>27658832.789999995</v>
      </c>
      <c r="L103" s="20"/>
      <c r="M103" s="21"/>
    </row>
    <row r="104" spans="4:13" s="1" customFormat="1" ht="56.25" customHeight="1" x14ac:dyDescent="0.25">
      <c r="D104" s="22"/>
      <c r="E104" s="51" t="s">
        <v>135</v>
      </c>
      <c r="F104" s="49" t="s">
        <v>140</v>
      </c>
      <c r="G104" s="50" t="s">
        <v>148</v>
      </c>
      <c r="H104" s="73"/>
      <c r="I104" s="73">
        <v>19500</v>
      </c>
      <c r="J104" s="23">
        <f t="shared" si="0"/>
        <v>27639332.789999995</v>
      </c>
      <c r="L104" s="20"/>
      <c r="M104" s="21"/>
    </row>
    <row r="105" spans="4:13" s="1" customFormat="1" ht="48.75" customHeight="1" x14ac:dyDescent="0.25">
      <c r="D105" s="22"/>
      <c r="E105" s="51" t="s">
        <v>135</v>
      </c>
      <c r="F105" s="49" t="s">
        <v>141</v>
      </c>
      <c r="G105" s="50" t="s">
        <v>149</v>
      </c>
      <c r="H105" s="73"/>
      <c r="I105" s="73">
        <v>58499.72</v>
      </c>
      <c r="J105" s="23">
        <f t="shared" si="0"/>
        <v>27580833.069999997</v>
      </c>
      <c r="L105" s="20"/>
      <c r="M105" s="21"/>
    </row>
    <row r="106" spans="4:13" s="1" customFormat="1" ht="38.25" customHeight="1" x14ac:dyDescent="0.25">
      <c r="D106" s="22"/>
      <c r="E106" s="51" t="s">
        <v>135</v>
      </c>
      <c r="F106" s="49" t="s">
        <v>141</v>
      </c>
      <c r="G106" s="50" t="s">
        <v>149</v>
      </c>
      <c r="H106" s="73"/>
      <c r="I106" s="73">
        <v>2000.28</v>
      </c>
      <c r="J106" s="23">
        <f t="shared" si="0"/>
        <v>27578832.789999995</v>
      </c>
      <c r="L106" s="20"/>
      <c r="M106" s="21"/>
    </row>
    <row r="107" spans="4:13" s="1" customFormat="1" ht="41.25" customHeight="1" x14ac:dyDescent="0.25">
      <c r="D107" s="22"/>
      <c r="E107" s="51" t="s">
        <v>135</v>
      </c>
      <c r="F107" s="49" t="s">
        <v>142</v>
      </c>
      <c r="G107" s="50" t="s">
        <v>150</v>
      </c>
      <c r="H107" s="73"/>
      <c r="I107" s="73">
        <v>58148.98</v>
      </c>
      <c r="J107" s="23">
        <f t="shared" si="0"/>
        <v>27520683.809999995</v>
      </c>
      <c r="L107" s="20"/>
      <c r="M107" s="21"/>
    </row>
    <row r="108" spans="4:13" s="1" customFormat="1" ht="40.5" customHeight="1" x14ac:dyDescent="0.25">
      <c r="D108" s="22"/>
      <c r="E108" s="51" t="s">
        <v>135</v>
      </c>
      <c r="F108" s="49" t="s">
        <v>142</v>
      </c>
      <c r="G108" s="50" t="s">
        <v>150</v>
      </c>
      <c r="H108" s="73"/>
      <c r="I108" s="73">
        <v>257764.19</v>
      </c>
      <c r="J108" s="23">
        <f t="shared" ref="J108:J110" si="1">+J107+H108-I108</f>
        <v>27262919.619999994</v>
      </c>
      <c r="L108" s="20"/>
      <c r="M108" s="21"/>
    </row>
    <row r="109" spans="4:13" s="1" customFormat="1" ht="48.75" customHeight="1" x14ac:dyDescent="0.25">
      <c r="D109" s="22"/>
      <c r="E109" s="51" t="s">
        <v>135</v>
      </c>
      <c r="F109" s="49" t="s">
        <v>143</v>
      </c>
      <c r="G109" s="50" t="s">
        <v>151</v>
      </c>
      <c r="H109" s="73"/>
      <c r="I109" s="73">
        <v>8035468.75</v>
      </c>
      <c r="J109" s="23">
        <f t="shared" si="1"/>
        <v>19227450.869999994</v>
      </c>
      <c r="L109" s="20"/>
      <c r="M109" s="21"/>
    </row>
    <row r="110" spans="4:13" s="1" customFormat="1" ht="36" customHeight="1" thickBot="1" x14ac:dyDescent="0.3">
      <c r="D110" s="22"/>
      <c r="E110" s="51" t="s">
        <v>135</v>
      </c>
      <c r="F110" s="49" t="s">
        <v>143</v>
      </c>
      <c r="G110" s="50" t="s">
        <v>151</v>
      </c>
      <c r="H110" s="73"/>
      <c r="I110" s="73">
        <v>1862531.76</v>
      </c>
      <c r="J110" s="23">
        <f t="shared" si="1"/>
        <v>17364919.109999992</v>
      </c>
      <c r="L110" s="20"/>
      <c r="M110" s="21"/>
    </row>
    <row r="111" spans="4:13" s="1" customFormat="1" ht="39.75" hidden="1" customHeight="1" x14ac:dyDescent="0.25">
      <c r="D111" s="22"/>
      <c r="E111" s="51"/>
      <c r="F111" s="49"/>
      <c r="G111" s="53"/>
      <c r="H111" s="73"/>
      <c r="I111" s="73"/>
      <c r="J111" s="23">
        <f t="shared" ref="J108:J129" si="2">+J110+H111-I111</f>
        <v>17364919.109999992</v>
      </c>
      <c r="L111" s="20"/>
      <c r="M111" s="21"/>
    </row>
    <row r="112" spans="4:13" s="1" customFormat="1" ht="35.25" hidden="1" customHeight="1" x14ac:dyDescent="0.25">
      <c r="D112" s="22"/>
      <c r="E112" s="51"/>
      <c r="F112" s="49"/>
      <c r="G112" s="53"/>
      <c r="H112" s="73"/>
      <c r="I112" s="73"/>
      <c r="J112" s="23">
        <f t="shared" si="2"/>
        <v>17364919.109999992</v>
      </c>
      <c r="L112" s="20"/>
      <c r="M112" s="21"/>
    </row>
    <row r="113" spans="4:13" s="1" customFormat="1" ht="35.25" hidden="1" customHeight="1" x14ac:dyDescent="0.25">
      <c r="D113" s="22"/>
      <c r="E113" s="51"/>
      <c r="F113" s="49"/>
      <c r="G113" s="53"/>
      <c r="H113" s="73"/>
      <c r="I113" s="73"/>
      <c r="J113" s="23">
        <f t="shared" si="2"/>
        <v>17364919.109999992</v>
      </c>
      <c r="L113" s="20"/>
      <c r="M113" s="21"/>
    </row>
    <row r="114" spans="4:13" s="1" customFormat="1" ht="42" hidden="1" customHeight="1" x14ac:dyDescent="0.25">
      <c r="D114" s="22"/>
      <c r="E114" s="51"/>
      <c r="F114" s="49"/>
      <c r="G114" s="53"/>
      <c r="H114" s="73"/>
      <c r="I114" s="73"/>
      <c r="J114" s="23">
        <f t="shared" si="2"/>
        <v>17364919.109999992</v>
      </c>
      <c r="L114" s="20"/>
      <c r="M114" s="21"/>
    </row>
    <row r="115" spans="4:13" s="1" customFormat="1" ht="33" hidden="1" customHeight="1" x14ac:dyDescent="0.25">
      <c r="D115" s="22"/>
      <c r="E115" s="51"/>
      <c r="F115" s="49"/>
      <c r="G115" s="50"/>
      <c r="H115" s="73"/>
      <c r="I115" s="73"/>
      <c r="J115" s="23">
        <f t="shared" si="2"/>
        <v>17364919.109999992</v>
      </c>
      <c r="L115" s="20"/>
      <c r="M115" s="21"/>
    </row>
    <row r="116" spans="4:13" s="1" customFormat="1" ht="53.25" hidden="1" customHeight="1" x14ac:dyDescent="0.25">
      <c r="D116" s="22"/>
      <c r="E116" s="51"/>
      <c r="F116" s="49"/>
      <c r="G116" s="50"/>
      <c r="H116" s="73"/>
      <c r="I116" s="73"/>
      <c r="J116" s="23">
        <f t="shared" si="2"/>
        <v>17364919.109999992</v>
      </c>
      <c r="L116" s="20"/>
      <c r="M116" s="21"/>
    </row>
    <row r="117" spans="4:13" s="1" customFormat="1" ht="53.25" hidden="1" customHeight="1" x14ac:dyDescent="0.25">
      <c r="D117" s="22"/>
      <c r="E117" s="51"/>
      <c r="F117" s="49"/>
      <c r="G117" s="50"/>
      <c r="H117" s="73"/>
      <c r="I117" s="73"/>
      <c r="J117" s="23">
        <f t="shared" si="2"/>
        <v>17364919.109999992</v>
      </c>
      <c r="L117" s="20"/>
      <c r="M117" s="21"/>
    </row>
    <row r="118" spans="4:13" s="1" customFormat="1" ht="53.25" hidden="1" customHeight="1" x14ac:dyDescent="0.25">
      <c r="D118" s="22"/>
      <c r="E118" s="51"/>
      <c r="F118" s="49"/>
      <c r="G118" s="50"/>
      <c r="H118" s="73"/>
      <c r="I118" s="73"/>
      <c r="J118" s="23">
        <f t="shared" si="2"/>
        <v>17364919.109999992</v>
      </c>
    </row>
    <row r="119" spans="4:13" s="1" customFormat="1" ht="53.25" hidden="1" customHeight="1" x14ac:dyDescent="0.25">
      <c r="D119" s="22"/>
      <c r="E119" s="51"/>
      <c r="F119" s="49"/>
      <c r="G119" s="53"/>
      <c r="H119" s="73"/>
      <c r="I119" s="73"/>
      <c r="J119" s="23">
        <f t="shared" si="2"/>
        <v>17364919.109999992</v>
      </c>
    </row>
    <row r="120" spans="4:13" s="1" customFormat="1" ht="53.25" hidden="1" customHeight="1" x14ac:dyDescent="0.25">
      <c r="D120" s="22"/>
      <c r="E120" s="51"/>
      <c r="F120" s="49"/>
      <c r="G120" s="50"/>
      <c r="H120" s="73"/>
      <c r="I120" s="73"/>
      <c r="J120" s="23">
        <f t="shared" si="2"/>
        <v>17364919.109999992</v>
      </c>
    </row>
    <row r="121" spans="4:13" s="1" customFormat="1" ht="53.25" hidden="1" customHeight="1" x14ac:dyDescent="0.25">
      <c r="D121" s="22"/>
      <c r="E121" s="70"/>
      <c r="F121" s="71"/>
      <c r="G121" s="68"/>
      <c r="H121" s="69"/>
      <c r="I121" s="69"/>
      <c r="J121" s="23">
        <f t="shared" si="2"/>
        <v>17364919.109999992</v>
      </c>
    </row>
    <row r="122" spans="4:13" s="1" customFormat="1" ht="53.25" hidden="1" customHeight="1" x14ac:dyDescent="0.25">
      <c r="D122" s="22"/>
      <c r="E122" s="70"/>
      <c r="F122" s="71"/>
      <c r="G122" s="72"/>
      <c r="H122" s="69"/>
      <c r="I122" s="69"/>
      <c r="J122" s="23">
        <f t="shared" si="2"/>
        <v>17364919.109999992</v>
      </c>
    </row>
    <row r="123" spans="4:13" s="1" customFormat="1" ht="53.25" hidden="1" customHeight="1" x14ac:dyDescent="0.25">
      <c r="D123" s="22"/>
      <c r="E123" s="70"/>
      <c r="F123" s="71"/>
      <c r="G123" s="72"/>
      <c r="H123" s="69"/>
      <c r="I123" s="69"/>
      <c r="J123" s="23">
        <f t="shared" si="2"/>
        <v>17364919.109999992</v>
      </c>
    </row>
    <row r="124" spans="4:13" s="1" customFormat="1" ht="53.25" hidden="1" customHeight="1" x14ac:dyDescent="0.25">
      <c r="D124" s="22"/>
      <c r="E124" s="70"/>
      <c r="F124" s="71"/>
      <c r="G124" s="68"/>
      <c r="H124" s="69"/>
      <c r="I124" s="69"/>
      <c r="J124" s="23">
        <f t="shared" si="2"/>
        <v>17364919.109999992</v>
      </c>
    </row>
    <row r="125" spans="4:13" s="1" customFormat="1" ht="42" hidden="1" customHeight="1" x14ac:dyDescent="0.25">
      <c r="D125" s="22"/>
      <c r="E125" s="62"/>
      <c r="F125" s="63"/>
      <c r="G125" s="64"/>
      <c r="H125" s="61"/>
      <c r="I125" s="61"/>
      <c r="J125" s="23">
        <f t="shared" si="2"/>
        <v>17364919.109999992</v>
      </c>
    </row>
    <row r="126" spans="4:13" s="1" customFormat="1" ht="53.25" hidden="1" customHeight="1" x14ac:dyDescent="0.25">
      <c r="D126" s="22"/>
      <c r="E126" s="51"/>
      <c r="F126" s="49"/>
      <c r="G126" s="50"/>
      <c r="H126" s="61"/>
      <c r="I126" s="61"/>
      <c r="J126" s="23">
        <f t="shared" si="2"/>
        <v>17364919.109999992</v>
      </c>
    </row>
    <row r="127" spans="4:13" s="1" customFormat="1" ht="53.25" hidden="1" customHeight="1" x14ac:dyDescent="0.25">
      <c r="D127" s="22"/>
      <c r="E127" s="51"/>
      <c r="F127" s="49"/>
      <c r="G127" s="50"/>
      <c r="H127" s="61"/>
      <c r="I127" s="61"/>
      <c r="J127" s="23">
        <f t="shared" si="2"/>
        <v>17364919.109999992</v>
      </c>
    </row>
    <row r="128" spans="4:13" s="1" customFormat="1" ht="33" hidden="1" customHeight="1" x14ac:dyDescent="0.25">
      <c r="D128" s="22"/>
      <c r="E128" s="51"/>
      <c r="F128" s="49"/>
      <c r="G128" s="50"/>
      <c r="H128" s="61"/>
      <c r="I128" s="61"/>
      <c r="J128" s="23">
        <f t="shared" si="2"/>
        <v>17364919.109999992</v>
      </c>
    </row>
    <row r="129" spans="4:10" s="1" customFormat="1" ht="53.25" hidden="1" customHeight="1" x14ac:dyDescent="0.25">
      <c r="D129" s="22"/>
      <c r="E129" s="51"/>
      <c r="F129" s="49"/>
      <c r="G129" s="53"/>
      <c r="H129" s="61"/>
      <c r="I129" s="61"/>
      <c r="J129" s="23">
        <f t="shared" si="2"/>
        <v>17364919.109999992</v>
      </c>
    </row>
    <row r="130" spans="4:10" s="1" customFormat="1" ht="53.25" hidden="1" customHeight="1" x14ac:dyDescent="0.25">
      <c r="D130" s="22"/>
      <c r="E130" s="51"/>
      <c r="F130" s="49"/>
      <c r="G130" s="56"/>
      <c r="H130" s="61"/>
      <c r="I130" s="61"/>
      <c r="J130" s="23">
        <f t="shared" ref="J130:J245" si="3">+J129+H130-I130</f>
        <v>17364919.109999992</v>
      </c>
    </row>
    <row r="131" spans="4:10" s="1" customFormat="1" ht="53.25" hidden="1" customHeight="1" x14ac:dyDescent="0.25">
      <c r="D131" s="22"/>
      <c r="E131" s="51"/>
      <c r="F131" s="49"/>
      <c r="G131" s="56"/>
      <c r="H131" s="61"/>
      <c r="I131" s="61"/>
      <c r="J131" s="23">
        <f t="shared" si="3"/>
        <v>17364919.109999992</v>
      </c>
    </row>
    <row r="132" spans="4:10" s="1" customFormat="1" ht="53.25" hidden="1" customHeight="1" x14ac:dyDescent="0.25">
      <c r="D132" s="22"/>
      <c r="E132" s="51"/>
      <c r="F132" s="49"/>
      <c r="G132" s="56"/>
      <c r="H132" s="61"/>
      <c r="I132" s="61"/>
      <c r="J132" s="23">
        <f t="shared" si="3"/>
        <v>17364919.109999992</v>
      </c>
    </row>
    <row r="133" spans="4:10" s="1" customFormat="1" ht="53.25" hidden="1" customHeight="1" x14ac:dyDescent="0.25">
      <c r="D133" s="22"/>
      <c r="E133" s="51"/>
      <c r="F133" s="49"/>
      <c r="G133" s="50"/>
      <c r="H133" s="61"/>
      <c r="I133" s="61"/>
      <c r="J133" s="23">
        <f t="shared" si="3"/>
        <v>17364919.109999992</v>
      </c>
    </row>
    <row r="134" spans="4:10" s="1" customFormat="1" ht="53.25" hidden="1" customHeight="1" x14ac:dyDescent="0.25">
      <c r="D134" s="22"/>
      <c r="E134" s="51"/>
      <c r="F134" s="49"/>
      <c r="G134" s="50"/>
      <c r="H134" s="61"/>
      <c r="I134" s="61"/>
      <c r="J134" s="23">
        <f t="shared" si="3"/>
        <v>17364919.109999992</v>
      </c>
    </row>
    <row r="135" spans="4:10" s="1" customFormat="1" ht="53.25" hidden="1" customHeight="1" x14ac:dyDescent="0.25">
      <c r="D135" s="22"/>
      <c r="E135" s="51"/>
      <c r="F135" s="49"/>
      <c r="G135" s="50"/>
      <c r="H135" s="61"/>
      <c r="I135" s="61"/>
      <c r="J135" s="23">
        <f t="shared" si="3"/>
        <v>17364919.109999992</v>
      </c>
    </row>
    <row r="136" spans="4:10" s="1" customFormat="1" ht="53.25" hidden="1" customHeight="1" x14ac:dyDescent="0.25">
      <c r="D136" s="22"/>
      <c r="E136" s="51"/>
      <c r="F136" s="49"/>
      <c r="G136" s="50"/>
      <c r="H136" s="61"/>
      <c r="I136" s="61"/>
      <c r="J136" s="23">
        <f t="shared" si="3"/>
        <v>17364919.109999992</v>
      </c>
    </row>
    <row r="137" spans="4:10" s="1" customFormat="1" ht="53.25" hidden="1" customHeight="1" x14ac:dyDescent="0.25">
      <c r="D137" s="22"/>
      <c r="E137" s="51"/>
      <c r="F137" s="49"/>
      <c r="G137" s="50"/>
      <c r="H137" s="61"/>
      <c r="I137" s="61"/>
      <c r="J137" s="23">
        <f t="shared" si="3"/>
        <v>17364919.109999992</v>
      </c>
    </row>
    <row r="138" spans="4:10" s="1" customFormat="1" ht="53.25" hidden="1" customHeight="1" x14ac:dyDescent="0.2">
      <c r="D138" s="22"/>
      <c r="E138" s="52"/>
      <c r="F138" s="24"/>
      <c r="G138" s="16"/>
      <c r="H138" s="17"/>
      <c r="I138" s="18">
        <v>0</v>
      </c>
      <c r="J138" s="23">
        <f t="shared" si="3"/>
        <v>17364919.109999992</v>
      </c>
    </row>
    <row r="139" spans="4:10" s="1" customFormat="1" ht="53.25" hidden="1" customHeight="1" x14ac:dyDescent="0.2">
      <c r="D139" s="22"/>
      <c r="E139" s="52"/>
      <c r="F139" s="24"/>
      <c r="G139" s="16"/>
      <c r="H139" s="17"/>
      <c r="I139" s="18">
        <v>0</v>
      </c>
      <c r="J139" s="23">
        <f t="shared" si="3"/>
        <v>17364919.109999992</v>
      </c>
    </row>
    <row r="140" spans="4:10" s="1" customFormat="1" ht="53.25" hidden="1" customHeight="1" x14ac:dyDescent="0.2">
      <c r="D140" s="22"/>
      <c r="E140" s="52"/>
      <c r="F140" s="24"/>
      <c r="G140" s="16"/>
      <c r="H140" s="17"/>
      <c r="I140" s="18">
        <v>0</v>
      </c>
      <c r="J140" s="23">
        <f t="shared" si="3"/>
        <v>17364919.109999992</v>
      </c>
    </row>
    <row r="141" spans="4:10" s="1" customFormat="1" ht="53.25" hidden="1" customHeight="1" x14ac:dyDescent="0.2">
      <c r="D141" s="22"/>
      <c r="E141" s="52"/>
      <c r="F141" s="24"/>
      <c r="G141" s="16"/>
      <c r="H141" s="17"/>
      <c r="I141" s="18">
        <v>0</v>
      </c>
      <c r="J141" s="23">
        <f t="shared" si="3"/>
        <v>17364919.109999992</v>
      </c>
    </row>
    <row r="142" spans="4:10" s="1" customFormat="1" ht="53.25" hidden="1" customHeight="1" x14ac:dyDescent="0.2">
      <c r="D142" s="22"/>
      <c r="E142" s="52"/>
      <c r="F142" s="24"/>
      <c r="G142" s="16"/>
      <c r="H142" s="17"/>
      <c r="I142" s="18">
        <v>0</v>
      </c>
      <c r="J142" s="23">
        <f t="shared" si="3"/>
        <v>17364919.109999992</v>
      </c>
    </row>
    <row r="143" spans="4:10" s="1" customFormat="1" ht="53.25" hidden="1" customHeight="1" x14ac:dyDescent="0.2">
      <c r="D143" s="22"/>
      <c r="E143" s="52"/>
      <c r="F143" s="24"/>
      <c r="G143" s="16"/>
      <c r="H143" s="17"/>
      <c r="I143" s="18">
        <v>0</v>
      </c>
      <c r="J143" s="23">
        <f t="shared" si="3"/>
        <v>17364919.109999992</v>
      </c>
    </row>
    <row r="144" spans="4:10" s="1" customFormat="1" ht="53.25" hidden="1" customHeight="1" x14ac:dyDescent="0.2">
      <c r="D144" s="22"/>
      <c r="E144" s="52"/>
      <c r="F144" s="24"/>
      <c r="G144" s="16"/>
      <c r="H144" s="17"/>
      <c r="I144" s="18">
        <v>0</v>
      </c>
      <c r="J144" s="23">
        <f t="shared" si="3"/>
        <v>17364919.109999992</v>
      </c>
    </row>
    <row r="145" spans="4:10" s="1" customFormat="1" ht="53.25" hidden="1" customHeight="1" x14ac:dyDescent="0.2">
      <c r="D145" s="22"/>
      <c r="E145" s="52"/>
      <c r="F145" s="24"/>
      <c r="G145" s="16"/>
      <c r="H145" s="17"/>
      <c r="I145" s="18">
        <v>0</v>
      </c>
      <c r="J145" s="23">
        <f t="shared" si="3"/>
        <v>17364919.109999992</v>
      </c>
    </row>
    <row r="146" spans="4:10" s="1" customFormat="1" ht="53.25" hidden="1" customHeight="1" x14ac:dyDescent="0.2">
      <c r="D146" s="22"/>
      <c r="E146" s="52"/>
      <c r="F146" s="24"/>
      <c r="G146" s="16"/>
      <c r="H146" s="17"/>
      <c r="I146" s="18">
        <v>0</v>
      </c>
      <c r="J146" s="23">
        <f t="shared" si="3"/>
        <v>17364919.109999992</v>
      </c>
    </row>
    <row r="147" spans="4:10" s="1" customFormat="1" ht="53.25" hidden="1" customHeight="1" x14ac:dyDescent="0.2">
      <c r="D147" s="22"/>
      <c r="E147" s="52"/>
      <c r="F147" s="24"/>
      <c r="G147" s="16"/>
      <c r="H147" s="17"/>
      <c r="I147" s="18">
        <v>0</v>
      </c>
      <c r="J147" s="23">
        <f t="shared" si="3"/>
        <v>17364919.109999992</v>
      </c>
    </row>
    <row r="148" spans="4:10" s="1" customFormat="1" ht="53.25" hidden="1" customHeight="1" x14ac:dyDescent="0.2">
      <c r="D148" s="22"/>
      <c r="E148" s="52"/>
      <c r="F148" s="24"/>
      <c r="G148" s="16"/>
      <c r="H148" s="17"/>
      <c r="I148" s="18">
        <v>0</v>
      </c>
      <c r="J148" s="23">
        <f t="shared" si="3"/>
        <v>17364919.109999992</v>
      </c>
    </row>
    <row r="149" spans="4:10" s="1" customFormat="1" ht="53.25" hidden="1" customHeight="1" x14ac:dyDescent="0.2">
      <c r="D149" s="22"/>
      <c r="E149" s="52"/>
      <c r="F149" s="24"/>
      <c r="G149" s="16"/>
      <c r="H149" s="17"/>
      <c r="I149" s="18">
        <v>0</v>
      </c>
      <c r="J149" s="23">
        <f t="shared" si="3"/>
        <v>17364919.109999992</v>
      </c>
    </row>
    <row r="150" spans="4:10" s="1" customFormat="1" ht="53.25" hidden="1" customHeight="1" x14ac:dyDescent="0.2">
      <c r="D150" s="22"/>
      <c r="E150" s="52"/>
      <c r="F150" s="24"/>
      <c r="G150" s="16"/>
      <c r="H150" s="17"/>
      <c r="I150" s="18">
        <v>0</v>
      </c>
      <c r="J150" s="23">
        <f t="shared" si="3"/>
        <v>17364919.109999992</v>
      </c>
    </row>
    <row r="151" spans="4:10" s="1" customFormat="1" ht="53.25" hidden="1" customHeight="1" x14ac:dyDescent="0.2">
      <c r="D151" s="22"/>
      <c r="E151" s="52"/>
      <c r="F151" s="24"/>
      <c r="G151" s="16"/>
      <c r="H151" s="17"/>
      <c r="I151" s="18">
        <v>0</v>
      </c>
      <c r="J151" s="23">
        <f t="shared" si="3"/>
        <v>17364919.109999992</v>
      </c>
    </row>
    <row r="152" spans="4:10" s="1" customFormat="1" ht="53.25" hidden="1" customHeight="1" x14ac:dyDescent="0.2">
      <c r="D152" s="22"/>
      <c r="E152" s="52"/>
      <c r="F152" s="24"/>
      <c r="G152" s="16"/>
      <c r="H152" s="17"/>
      <c r="I152" s="18">
        <v>0</v>
      </c>
      <c r="J152" s="23">
        <f t="shared" si="3"/>
        <v>17364919.109999992</v>
      </c>
    </row>
    <row r="153" spans="4:10" s="1" customFormat="1" ht="53.25" hidden="1" customHeight="1" x14ac:dyDescent="0.2">
      <c r="D153" s="22"/>
      <c r="E153" s="52"/>
      <c r="F153" s="24"/>
      <c r="G153" s="16"/>
      <c r="H153" s="17"/>
      <c r="I153" s="18">
        <v>0</v>
      </c>
      <c r="J153" s="23">
        <f t="shared" si="3"/>
        <v>17364919.109999992</v>
      </c>
    </row>
    <row r="154" spans="4:10" s="1" customFormat="1" ht="53.25" hidden="1" customHeight="1" x14ac:dyDescent="0.2">
      <c r="D154" s="22"/>
      <c r="E154" s="52"/>
      <c r="F154" s="24"/>
      <c r="G154" s="16"/>
      <c r="H154" s="17"/>
      <c r="I154" s="18">
        <v>0</v>
      </c>
      <c r="J154" s="23">
        <f t="shared" si="3"/>
        <v>17364919.109999992</v>
      </c>
    </row>
    <row r="155" spans="4:10" s="1" customFormat="1" ht="53.25" hidden="1" customHeight="1" x14ac:dyDescent="0.2">
      <c r="D155" s="22"/>
      <c r="E155" s="52"/>
      <c r="F155" s="24"/>
      <c r="G155" s="16"/>
      <c r="H155" s="17"/>
      <c r="I155" s="18">
        <v>0</v>
      </c>
      <c r="J155" s="23">
        <f t="shared" si="3"/>
        <v>17364919.109999992</v>
      </c>
    </row>
    <row r="156" spans="4:10" s="1" customFormat="1" ht="53.25" hidden="1" customHeight="1" x14ac:dyDescent="0.2">
      <c r="D156" s="22"/>
      <c r="E156" s="52"/>
      <c r="F156" s="24"/>
      <c r="G156" s="16"/>
      <c r="H156" s="17"/>
      <c r="I156" s="18">
        <v>0</v>
      </c>
      <c r="J156" s="23">
        <f t="shared" si="3"/>
        <v>17364919.109999992</v>
      </c>
    </row>
    <row r="157" spans="4:10" s="1" customFormat="1" ht="53.25" hidden="1" customHeight="1" x14ac:dyDescent="0.2">
      <c r="D157" s="22"/>
      <c r="E157" s="52"/>
      <c r="F157" s="24"/>
      <c r="G157" s="16"/>
      <c r="H157" s="17"/>
      <c r="I157" s="18">
        <v>0</v>
      </c>
      <c r="J157" s="23">
        <f t="shared" si="3"/>
        <v>17364919.109999992</v>
      </c>
    </row>
    <row r="158" spans="4:10" s="1" customFormat="1" ht="53.25" hidden="1" customHeight="1" x14ac:dyDescent="0.2">
      <c r="D158" s="22"/>
      <c r="E158" s="52"/>
      <c r="F158" s="24"/>
      <c r="G158" s="16"/>
      <c r="H158" s="17"/>
      <c r="I158" s="18">
        <v>0</v>
      </c>
      <c r="J158" s="23">
        <f t="shared" si="3"/>
        <v>17364919.109999992</v>
      </c>
    </row>
    <row r="159" spans="4:10" s="1" customFormat="1" ht="53.25" hidden="1" customHeight="1" x14ac:dyDescent="0.2">
      <c r="D159" s="22"/>
      <c r="E159" s="52"/>
      <c r="F159" s="24"/>
      <c r="G159" s="16"/>
      <c r="H159" s="17"/>
      <c r="I159" s="18">
        <v>0</v>
      </c>
      <c r="J159" s="23">
        <f t="shared" si="3"/>
        <v>17364919.109999992</v>
      </c>
    </row>
    <row r="160" spans="4:10" s="1" customFormat="1" ht="53.25" hidden="1" customHeight="1" x14ac:dyDescent="0.2">
      <c r="D160" s="22"/>
      <c r="E160" s="52"/>
      <c r="F160" s="24"/>
      <c r="G160" s="16"/>
      <c r="H160" s="17"/>
      <c r="I160" s="18">
        <v>0</v>
      </c>
      <c r="J160" s="23">
        <f t="shared" si="3"/>
        <v>17364919.109999992</v>
      </c>
    </row>
    <row r="161" spans="4:10" s="1" customFormat="1" ht="53.25" hidden="1" customHeight="1" x14ac:dyDescent="0.2">
      <c r="D161" s="22"/>
      <c r="E161" s="52"/>
      <c r="F161" s="24"/>
      <c r="G161" s="16"/>
      <c r="H161" s="17"/>
      <c r="I161" s="18">
        <v>0</v>
      </c>
      <c r="J161" s="23">
        <f t="shared" si="3"/>
        <v>17364919.109999992</v>
      </c>
    </row>
    <row r="162" spans="4:10" s="1" customFormat="1" ht="53.25" hidden="1" customHeight="1" x14ac:dyDescent="0.2">
      <c r="D162" s="22"/>
      <c r="E162" s="52"/>
      <c r="F162" s="24"/>
      <c r="G162" s="16"/>
      <c r="H162" s="17"/>
      <c r="I162" s="18">
        <v>0</v>
      </c>
      <c r="J162" s="23">
        <f t="shared" si="3"/>
        <v>17364919.109999992</v>
      </c>
    </row>
    <row r="163" spans="4:10" s="1" customFormat="1" ht="53.25" hidden="1" customHeight="1" x14ac:dyDescent="0.2">
      <c r="D163" s="22"/>
      <c r="E163" s="52"/>
      <c r="F163" s="24"/>
      <c r="G163" s="16"/>
      <c r="H163" s="17"/>
      <c r="I163" s="18">
        <v>0</v>
      </c>
      <c r="J163" s="23">
        <f t="shared" si="3"/>
        <v>17364919.109999992</v>
      </c>
    </row>
    <row r="164" spans="4:10" s="1" customFormat="1" ht="53.25" hidden="1" customHeight="1" x14ac:dyDescent="0.2">
      <c r="D164" s="22"/>
      <c r="E164" s="52"/>
      <c r="F164" s="24"/>
      <c r="G164" s="25"/>
      <c r="H164" s="17"/>
      <c r="I164" s="18">
        <v>0</v>
      </c>
      <c r="J164" s="23">
        <f t="shared" si="3"/>
        <v>17364919.109999992</v>
      </c>
    </row>
    <row r="165" spans="4:10" s="1" customFormat="1" ht="53.25" hidden="1" customHeight="1" x14ac:dyDescent="0.2">
      <c r="D165" s="22"/>
      <c r="E165" s="52"/>
      <c r="F165" s="24"/>
      <c r="G165" s="26"/>
      <c r="H165" s="17"/>
      <c r="I165" s="18">
        <v>0</v>
      </c>
      <c r="J165" s="23">
        <f t="shared" si="3"/>
        <v>17364919.109999992</v>
      </c>
    </row>
    <row r="166" spans="4:10" s="1" customFormat="1" ht="53.25" hidden="1" customHeight="1" x14ac:dyDescent="0.2">
      <c r="D166" s="22"/>
      <c r="E166" s="52"/>
      <c r="F166" s="24"/>
      <c r="G166" s="26"/>
      <c r="H166" s="17"/>
      <c r="I166" s="18">
        <v>0</v>
      </c>
      <c r="J166" s="23">
        <f t="shared" si="3"/>
        <v>17364919.109999992</v>
      </c>
    </row>
    <row r="167" spans="4:10" s="1" customFormat="1" ht="53.25" hidden="1" customHeight="1" x14ac:dyDescent="0.2">
      <c r="D167" s="22"/>
      <c r="E167" s="52"/>
      <c r="F167" s="24"/>
      <c r="G167" s="26"/>
      <c r="H167" s="17"/>
      <c r="I167" s="18">
        <v>0</v>
      </c>
      <c r="J167" s="23">
        <f t="shared" si="3"/>
        <v>17364919.109999992</v>
      </c>
    </row>
    <row r="168" spans="4:10" s="1" customFormat="1" ht="53.25" hidden="1" customHeight="1" x14ac:dyDescent="0.2">
      <c r="D168" s="22"/>
      <c r="E168" s="52"/>
      <c r="F168" s="24"/>
      <c r="G168" s="27"/>
      <c r="H168" s="17"/>
      <c r="I168" s="18">
        <v>0</v>
      </c>
      <c r="J168" s="23">
        <f t="shared" si="3"/>
        <v>17364919.109999992</v>
      </c>
    </row>
    <row r="169" spans="4:10" s="1" customFormat="1" ht="53.25" hidden="1" customHeight="1" x14ac:dyDescent="0.2">
      <c r="D169" s="22"/>
      <c r="E169" s="52"/>
      <c r="F169" s="24"/>
      <c r="G169" s="26"/>
      <c r="H169" s="17"/>
      <c r="I169" s="18">
        <v>0</v>
      </c>
      <c r="J169" s="23">
        <f t="shared" si="3"/>
        <v>17364919.109999992</v>
      </c>
    </row>
    <row r="170" spans="4:10" s="1" customFormat="1" ht="53.25" hidden="1" customHeight="1" x14ac:dyDescent="0.2">
      <c r="D170" s="22"/>
      <c r="E170" s="52"/>
      <c r="F170" s="24"/>
      <c r="G170" s="26"/>
      <c r="H170" s="17"/>
      <c r="I170" s="18">
        <v>0</v>
      </c>
      <c r="J170" s="23">
        <f t="shared" si="3"/>
        <v>17364919.109999992</v>
      </c>
    </row>
    <row r="171" spans="4:10" s="1" customFormat="1" ht="53.25" hidden="1" customHeight="1" x14ac:dyDescent="0.2">
      <c r="D171" s="22"/>
      <c r="E171" s="52"/>
      <c r="F171" s="24"/>
      <c r="G171" s="26"/>
      <c r="H171" s="17"/>
      <c r="I171" s="18">
        <v>0</v>
      </c>
      <c r="J171" s="23">
        <f t="shared" si="3"/>
        <v>17364919.109999992</v>
      </c>
    </row>
    <row r="172" spans="4:10" s="1" customFormat="1" ht="53.25" hidden="1" customHeight="1" x14ac:dyDescent="0.2">
      <c r="D172" s="22"/>
      <c r="E172" s="52"/>
      <c r="F172" s="24"/>
      <c r="G172" s="27"/>
      <c r="H172" s="17"/>
      <c r="I172" s="18">
        <v>0</v>
      </c>
      <c r="J172" s="23">
        <f t="shared" si="3"/>
        <v>17364919.109999992</v>
      </c>
    </row>
    <row r="173" spans="4:10" s="1" customFormat="1" ht="53.25" hidden="1" customHeight="1" x14ac:dyDescent="0.2">
      <c r="D173" s="22"/>
      <c r="E173" s="52"/>
      <c r="F173" s="24"/>
      <c r="G173" s="27"/>
      <c r="H173" s="17"/>
      <c r="I173" s="18">
        <v>0</v>
      </c>
      <c r="J173" s="23">
        <f t="shared" si="3"/>
        <v>17364919.109999992</v>
      </c>
    </row>
    <row r="174" spans="4:10" s="1" customFormat="1" ht="53.25" hidden="1" customHeight="1" x14ac:dyDescent="0.2">
      <c r="D174" s="22"/>
      <c r="E174" s="52"/>
      <c r="F174" s="24"/>
      <c r="G174" s="26"/>
      <c r="H174" s="17"/>
      <c r="I174" s="18">
        <v>0</v>
      </c>
      <c r="J174" s="23">
        <f t="shared" si="3"/>
        <v>17364919.109999992</v>
      </c>
    </row>
    <row r="175" spans="4:10" s="1" customFormat="1" ht="53.25" hidden="1" customHeight="1" x14ac:dyDescent="0.2">
      <c r="D175" s="22"/>
      <c r="E175" s="52"/>
      <c r="F175" s="24"/>
      <c r="G175" s="26"/>
      <c r="H175" s="17"/>
      <c r="I175" s="18">
        <v>0</v>
      </c>
      <c r="J175" s="23">
        <f t="shared" si="3"/>
        <v>17364919.109999992</v>
      </c>
    </row>
    <row r="176" spans="4:10" s="1" customFormat="1" ht="53.25" hidden="1" customHeight="1" x14ac:dyDescent="0.2">
      <c r="D176" s="22"/>
      <c r="E176" s="52"/>
      <c r="F176" s="24"/>
      <c r="G176" s="27"/>
      <c r="H176" s="17"/>
      <c r="I176" s="18">
        <v>0</v>
      </c>
      <c r="J176" s="23">
        <f t="shared" si="3"/>
        <v>17364919.109999992</v>
      </c>
    </row>
    <row r="177" spans="4:10" s="1" customFormat="1" ht="53.25" hidden="1" customHeight="1" x14ac:dyDescent="0.2">
      <c r="D177" s="22"/>
      <c r="E177" s="52"/>
      <c r="F177" s="24"/>
      <c r="G177" s="26"/>
      <c r="H177" s="17"/>
      <c r="I177" s="18">
        <v>0</v>
      </c>
      <c r="J177" s="23">
        <f t="shared" si="3"/>
        <v>17364919.109999992</v>
      </c>
    </row>
    <row r="178" spans="4:10" s="1" customFormat="1" ht="53.25" hidden="1" customHeight="1" x14ac:dyDescent="0.2">
      <c r="D178" s="22"/>
      <c r="E178" s="52"/>
      <c r="F178" s="24"/>
      <c r="G178" s="26"/>
      <c r="H178" s="17"/>
      <c r="I178" s="18">
        <v>0</v>
      </c>
      <c r="J178" s="23">
        <f t="shared" si="3"/>
        <v>17364919.109999992</v>
      </c>
    </row>
    <row r="179" spans="4:10" s="1" customFormat="1" ht="53.25" hidden="1" customHeight="1" x14ac:dyDescent="0.2">
      <c r="D179" s="22"/>
      <c r="E179" s="52"/>
      <c r="F179" s="24"/>
      <c r="G179" s="26"/>
      <c r="H179" s="17"/>
      <c r="I179" s="18">
        <v>0</v>
      </c>
      <c r="J179" s="23">
        <f t="shared" si="3"/>
        <v>17364919.109999992</v>
      </c>
    </row>
    <row r="180" spans="4:10" s="1" customFormat="1" ht="53.25" hidden="1" customHeight="1" x14ac:dyDescent="0.2">
      <c r="D180" s="22"/>
      <c r="E180" s="52"/>
      <c r="F180" s="24"/>
      <c r="G180" s="26"/>
      <c r="H180" s="17"/>
      <c r="I180" s="18">
        <v>0</v>
      </c>
      <c r="J180" s="23">
        <f t="shared" si="3"/>
        <v>17364919.109999992</v>
      </c>
    </row>
    <row r="181" spans="4:10" s="1" customFormat="1" ht="53.25" hidden="1" customHeight="1" x14ac:dyDescent="0.2">
      <c r="D181" s="22"/>
      <c r="E181" s="52"/>
      <c r="F181" s="24"/>
      <c r="G181" s="26"/>
      <c r="H181" s="17"/>
      <c r="I181" s="18">
        <v>0</v>
      </c>
      <c r="J181" s="23">
        <f t="shared" si="3"/>
        <v>17364919.109999992</v>
      </c>
    </row>
    <row r="182" spans="4:10" s="1" customFormat="1" ht="53.25" hidden="1" customHeight="1" x14ac:dyDescent="0.2">
      <c r="D182" s="22"/>
      <c r="E182" s="52"/>
      <c r="F182" s="24"/>
      <c r="G182" s="26"/>
      <c r="H182" s="17"/>
      <c r="I182" s="18">
        <v>0</v>
      </c>
      <c r="J182" s="23">
        <f t="shared" si="3"/>
        <v>17364919.109999992</v>
      </c>
    </row>
    <row r="183" spans="4:10" s="1" customFormat="1" ht="53.25" hidden="1" customHeight="1" x14ac:dyDescent="0.2">
      <c r="D183" s="22"/>
      <c r="E183" s="52"/>
      <c r="F183" s="24"/>
      <c r="G183" s="26"/>
      <c r="H183" s="17"/>
      <c r="I183" s="18">
        <v>0</v>
      </c>
      <c r="J183" s="23">
        <f t="shared" si="3"/>
        <v>17364919.109999992</v>
      </c>
    </row>
    <row r="184" spans="4:10" s="1" customFormat="1" ht="53.25" hidden="1" customHeight="1" x14ac:dyDescent="0.2">
      <c r="D184" s="22"/>
      <c r="E184" s="52"/>
      <c r="F184" s="24"/>
      <c r="G184" s="26"/>
      <c r="H184" s="17"/>
      <c r="I184" s="18">
        <v>0</v>
      </c>
      <c r="J184" s="23">
        <f t="shared" si="3"/>
        <v>17364919.109999992</v>
      </c>
    </row>
    <row r="185" spans="4:10" s="1" customFormat="1" ht="53.25" hidden="1" customHeight="1" x14ac:dyDescent="0.2">
      <c r="D185" s="22"/>
      <c r="E185" s="52"/>
      <c r="F185" s="24"/>
      <c r="G185" s="26"/>
      <c r="H185" s="17"/>
      <c r="I185" s="18">
        <v>0</v>
      </c>
      <c r="J185" s="23">
        <f t="shared" si="3"/>
        <v>17364919.109999992</v>
      </c>
    </row>
    <row r="186" spans="4:10" s="1" customFormat="1" ht="53.25" hidden="1" customHeight="1" x14ac:dyDescent="0.2">
      <c r="D186" s="22"/>
      <c r="E186" s="52"/>
      <c r="F186" s="24"/>
      <c r="G186" s="26"/>
      <c r="H186" s="17"/>
      <c r="I186" s="18">
        <v>0</v>
      </c>
      <c r="J186" s="23">
        <f t="shared" si="3"/>
        <v>17364919.109999992</v>
      </c>
    </row>
    <row r="187" spans="4:10" s="1" customFormat="1" ht="53.25" hidden="1" customHeight="1" x14ac:dyDescent="0.2">
      <c r="D187" s="22"/>
      <c r="E187" s="52"/>
      <c r="F187" s="24"/>
      <c r="G187" s="26"/>
      <c r="H187" s="17"/>
      <c r="I187" s="18">
        <v>0</v>
      </c>
      <c r="J187" s="23">
        <f t="shared" si="3"/>
        <v>17364919.109999992</v>
      </c>
    </row>
    <row r="188" spans="4:10" s="1" customFormat="1" ht="53.25" hidden="1" customHeight="1" x14ac:dyDescent="0.2">
      <c r="D188" s="22"/>
      <c r="E188" s="52"/>
      <c r="F188" s="24"/>
      <c r="G188" s="26"/>
      <c r="H188" s="17"/>
      <c r="I188" s="18">
        <v>0</v>
      </c>
      <c r="J188" s="23">
        <f t="shared" si="3"/>
        <v>17364919.109999992</v>
      </c>
    </row>
    <row r="189" spans="4:10" s="1" customFormat="1" ht="53.25" hidden="1" customHeight="1" x14ac:dyDescent="0.2">
      <c r="D189" s="22"/>
      <c r="E189" s="52"/>
      <c r="F189" s="24"/>
      <c r="G189" s="26"/>
      <c r="H189" s="17"/>
      <c r="I189" s="18">
        <v>0</v>
      </c>
      <c r="J189" s="23">
        <f t="shared" si="3"/>
        <v>17364919.109999992</v>
      </c>
    </row>
    <row r="190" spans="4:10" s="1" customFormat="1" ht="53.25" hidden="1" customHeight="1" x14ac:dyDescent="0.2">
      <c r="D190" s="22"/>
      <c r="E190" s="52"/>
      <c r="F190" s="24"/>
      <c r="G190" s="26"/>
      <c r="H190" s="17"/>
      <c r="I190" s="18">
        <v>0</v>
      </c>
      <c r="J190" s="23">
        <f t="shared" si="3"/>
        <v>17364919.109999992</v>
      </c>
    </row>
    <row r="191" spans="4:10" s="1" customFormat="1" ht="53.25" hidden="1" customHeight="1" x14ac:dyDescent="0.2">
      <c r="D191" s="22"/>
      <c r="E191" s="52"/>
      <c r="F191" s="24"/>
      <c r="G191" s="25"/>
      <c r="H191" s="17"/>
      <c r="I191" s="18">
        <v>0</v>
      </c>
      <c r="J191" s="23">
        <f t="shared" si="3"/>
        <v>17364919.109999992</v>
      </c>
    </row>
    <row r="192" spans="4:10" s="1" customFormat="1" ht="53.25" hidden="1" customHeight="1" x14ac:dyDescent="0.2">
      <c r="D192" s="22"/>
      <c r="E192" s="52"/>
      <c r="F192" s="24"/>
      <c r="G192" s="26"/>
      <c r="H192" s="17"/>
      <c r="I192" s="18">
        <v>0</v>
      </c>
      <c r="J192" s="23">
        <f t="shared" si="3"/>
        <v>17364919.109999992</v>
      </c>
    </row>
    <row r="193" spans="4:12" s="1" customFormat="1" ht="53.25" hidden="1" customHeight="1" x14ac:dyDescent="0.2">
      <c r="D193" s="22"/>
      <c r="E193" s="52"/>
      <c r="F193" s="24"/>
      <c r="G193" s="25"/>
      <c r="H193" s="17"/>
      <c r="I193" s="18">
        <v>0</v>
      </c>
      <c r="J193" s="23">
        <f t="shared" si="3"/>
        <v>17364919.109999992</v>
      </c>
    </row>
    <row r="194" spans="4:12" s="1" customFormat="1" ht="53.25" hidden="1" customHeight="1" x14ac:dyDescent="0.2">
      <c r="D194" s="22"/>
      <c r="E194" s="52"/>
      <c r="F194" s="24"/>
      <c r="G194" s="25"/>
      <c r="H194" s="17"/>
      <c r="I194" s="18">
        <v>0</v>
      </c>
      <c r="J194" s="23">
        <f t="shared" si="3"/>
        <v>17364919.109999992</v>
      </c>
    </row>
    <row r="195" spans="4:12" s="1" customFormat="1" ht="53.25" hidden="1" customHeight="1" x14ac:dyDescent="0.2">
      <c r="D195" s="22"/>
      <c r="E195" s="52"/>
      <c r="F195" s="24"/>
      <c r="G195" s="27"/>
      <c r="H195" s="17"/>
      <c r="I195" s="18">
        <v>0</v>
      </c>
      <c r="J195" s="23">
        <f t="shared" si="3"/>
        <v>17364919.109999992</v>
      </c>
    </row>
    <row r="196" spans="4:12" s="1" customFormat="1" ht="53.25" hidden="1" customHeight="1" x14ac:dyDescent="0.2">
      <c r="D196" s="22"/>
      <c r="E196" s="52"/>
      <c r="F196" s="24"/>
      <c r="G196" s="27"/>
      <c r="H196" s="17"/>
      <c r="I196" s="18">
        <v>0</v>
      </c>
      <c r="J196" s="23">
        <f t="shared" si="3"/>
        <v>17364919.109999992</v>
      </c>
    </row>
    <row r="197" spans="4:12" s="1" customFormat="1" ht="53.25" hidden="1" customHeight="1" x14ac:dyDescent="0.2">
      <c r="D197" s="22"/>
      <c r="E197" s="52"/>
      <c r="F197" s="24"/>
      <c r="G197" s="27"/>
      <c r="H197" s="17"/>
      <c r="I197" s="18">
        <v>0</v>
      </c>
      <c r="J197" s="23">
        <f t="shared" si="3"/>
        <v>17364919.109999992</v>
      </c>
    </row>
    <row r="198" spans="4:12" s="1" customFormat="1" ht="53.25" hidden="1" customHeight="1" x14ac:dyDescent="0.2">
      <c r="D198" s="22"/>
      <c r="E198" s="52"/>
      <c r="F198" s="24"/>
      <c r="G198" s="26"/>
      <c r="H198" s="17"/>
      <c r="I198" s="18">
        <v>0</v>
      </c>
      <c r="J198" s="23">
        <f>+J197+H198-I198</f>
        <v>17364919.109999992</v>
      </c>
    </row>
    <row r="199" spans="4:12" s="1" customFormat="1" ht="53.25" hidden="1" customHeight="1" x14ac:dyDescent="0.2">
      <c r="D199" s="22"/>
      <c r="E199" s="52"/>
      <c r="F199" s="24"/>
      <c r="G199" s="26"/>
      <c r="H199" s="17"/>
      <c r="I199" s="18">
        <v>0</v>
      </c>
      <c r="J199" s="23">
        <f>+J198+H199-I199</f>
        <v>17364919.109999992</v>
      </c>
    </row>
    <row r="200" spans="4:12" s="1" customFormat="1" ht="53.25" hidden="1" customHeight="1" x14ac:dyDescent="0.2">
      <c r="D200" s="22"/>
      <c r="E200" s="52"/>
      <c r="F200" s="24"/>
      <c r="G200" s="27"/>
      <c r="H200" s="17"/>
      <c r="I200" s="18">
        <v>0</v>
      </c>
      <c r="J200" s="23">
        <f t="shared" si="3"/>
        <v>17364919.109999992</v>
      </c>
    </row>
    <row r="201" spans="4:12" s="1" customFormat="1" ht="53.25" hidden="1" customHeight="1" x14ac:dyDescent="0.2">
      <c r="D201" s="22"/>
      <c r="E201" s="28"/>
      <c r="F201" s="24"/>
      <c r="G201" s="26"/>
      <c r="H201" s="17"/>
      <c r="I201" s="18">
        <v>0</v>
      </c>
      <c r="J201" s="23">
        <f t="shared" si="3"/>
        <v>17364919.109999992</v>
      </c>
      <c r="L201" s="29">
        <f>+J200-22614003.58</f>
        <v>-5249084.4700000063</v>
      </c>
    </row>
    <row r="202" spans="4:12" s="1" customFormat="1" ht="53.25" hidden="1" customHeight="1" x14ac:dyDescent="0.2">
      <c r="D202" s="22"/>
      <c r="E202" s="28"/>
      <c r="F202" s="24"/>
      <c r="G202" s="26"/>
      <c r="H202" s="17"/>
      <c r="I202" s="18">
        <v>0</v>
      </c>
      <c r="J202" s="23">
        <f t="shared" si="3"/>
        <v>17364919.109999992</v>
      </c>
      <c r="L202" s="30">
        <v>22614003.579999998</v>
      </c>
    </row>
    <row r="203" spans="4:12" s="1" customFormat="1" ht="53.25" hidden="1" customHeight="1" x14ac:dyDescent="0.2">
      <c r="D203" s="22"/>
      <c r="E203" s="28"/>
      <c r="F203" s="24"/>
      <c r="G203" s="26"/>
      <c r="H203" s="17"/>
      <c r="I203" s="18">
        <v>0</v>
      </c>
      <c r="J203" s="23">
        <f t="shared" si="3"/>
        <v>17364919.109999992</v>
      </c>
      <c r="L203" s="31">
        <f>+L202-28964767.29</f>
        <v>-6350763.7100000009</v>
      </c>
    </row>
    <row r="204" spans="4:12" s="1" customFormat="1" ht="53.25" hidden="1" customHeight="1" x14ac:dyDescent="0.2">
      <c r="D204" s="22"/>
      <c r="E204" s="28"/>
      <c r="F204" s="24"/>
      <c r="G204" s="26"/>
      <c r="H204" s="17"/>
      <c r="I204" s="18">
        <v>0</v>
      </c>
      <c r="J204" s="23">
        <f t="shared" si="3"/>
        <v>17364919.109999992</v>
      </c>
    </row>
    <row r="205" spans="4:12" s="1" customFormat="1" ht="53.25" hidden="1" customHeight="1" x14ac:dyDescent="0.2">
      <c r="D205" s="22"/>
      <c r="E205" s="28"/>
      <c r="F205" s="24"/>
      <c r="G205" s="26"/>
      <c r="H205" s="17"/>
      <c r="I205" s="18">
        <v>0</v>
      </c>
      <c r="J205" s="23">
        <f t="shared" si="3"/>
        <v>17364919.109999992</v>
      </c>
    </row>
    <row r="206" spans="4:12" s="1" customFormat="1" ht="53.25" hidden="1" customHeight="1" x14ac:dyDescent="0.2">
      <c r="D206" s="22"/>
      <c r="E206" s="28"/>
      <c r="F206" s="24"/>
      <c r="G206" s="26"/>
      <c r="H206" s="17"/>
      <c r="I206" s="18">
        <v>0</v>
      </c>
      <c r="J206" s="23">
        <f t="shared" si="3"/>
        <v>17364919.109999992</v>
      </c>
    </row>
    <row r="207" spans="4:12" s="1" customFormat="1" ht="53.25" hidden="1" customHeight="1" x14ac:dyDescent="0.2">
      <c r="D207" s="22"/>
      <c r="E207" s="28"/>
      <c r="F207" s="24"/>
      <c r="G207" s="26"/>
      <c r="H207" s="17"/>
      <c r="I207" s="18">
        <v>0</v>
      </c>
      <c r="J207" s="23">
        <f t="shared" si="3"/>
        <v>17364919.109999992</v>
      </c>
    </row>
    <row r="208" spans="4:12" s="1" customFormat="1" ht="53.25" hidden="1" customHeight="1" x14ac:dyDescent="0.2">
      <c r="D208" s="22"/>
      <c r="E208" s="28"/>
      <c r="F208" s="24"/>
      <c r="G208" s="26"/>
      <c r="H208" s="17"/>
      <c r="I208" s="18">
        <v>0</v>
      </c>
      <c r="J208" s="23">
        <f t="shared" si="3"/>
        <v>17364919.109999992</v>
      </c>
    </row>
    <row r="209" spans="4:10" s="1" customFormat="1" ht="53.25" hidden="1" customHeight="1" x14ac:dyDescent="0.2">
      <c r="D209" s="22"/>
      <c r="E209" s="28"/>
      <c r="F209" s="24"/>
      <c r="G209" s="25"/>
      <c r="H209" s="17"/>
      <c r="I209" s="18">
        <v>0</v>
      </c>
      <c r="J209" s="23">
        <f t="shared" si="3"/>
        <v>17364919.109999992</v>
      </c>
    </row>
    <row r="210" spans="4:10" s="1" customFormat="1" ht="53.25" hidden="1" customHeight="1" x14ac:dyDescent="0.2">
      <c r="D210" s="22"/>
      <c r="E210" s="28"/>
      <c r="F210" s="24"/>
      <c r="G210" s="26"/>
      <c r="H210" s="17"/>
      <c r="I210" s="18">
        <v>0</v>
      </c>
      <c r="J210" s="23">
        <f t="shared" si="3"/>
        <v>17364919.109999992</v>
      </c>
    </row>
    <row r="211" spans="4:10" s="1" customFormat="1" ht="53.25" hidden="1" customHeight="1" x14ac:dyDescent="0.2">
      <c r="D211" s="22"/>
      <c r="E211" s="28"/>
      <c r="F211" s="24"/>
      <c r="G211" s="26"/>
      <c r="H211" s="17"/>
      <c r="I211" s="18">
        <v>0</v>
      </c>
      <c r="J211" s="23">
        <f t="shared" si="3"/>
        <v>17364919.109999992</v>
      </c>
    </row>
    <row r="212" spans="4:10" s="1" customFormat="1" ht="53.25" hidden="1" customHeight="1" x14ac:dyDescent="0.2">
      <c r="D212" s="22"/>
      <c r="E212" s="28"/>
      <c r="F212" s="24"/>
      <c r="G212" s="27"/>
      <c r="H212" s="17"/>
      <c r="I212" s="18">
        <v>0</v>
      </c>
      <c r="J212" s="23">
        <f t="shared" si="3"/>
        <v>17364919.109999992</v>
      </c>
    </row>
    <row r="213" spans="4:10" s="1" customFormat="1" ht="53.25" hidden="1" customHeight="1" x14ac:dyDescent="0.2">
      <c r="D213" s="22"/>
      <c r="E213" s="28"/>
      <c r="F213" s="24"/>
      <c r="G213" s="26"/>
      <c r="H213" s="17"/>
      <c r="I213" s="18">
        <v>0</v>
      </c>
      <c r="J213" s="23">
        <f t="shared" si="3"/>
        <v>17364919.109999992</v>
      </c>
    </row>
    <row r="214" spans="4:10" s="1" customFormat="1" ht="53.25" hidden="1" customHeight="1" x14ac:dyDescent="0.2">
      <c r="D214" s="22"/>
      <c r="E214" s="28"/>
      <c r="F214" s="24"/>
      <c r="G214" s="26"/>
      <c r="H214" s="17"/>
      <c r="I214" s="18">
        <v>0</v>
      </c>
      <c r="J214" s="23">
        <f t="shared" si="3"/>
        <v>17364919.109999992</v>
      </c>
    </row>
    <row r="215" spans="4:10" s="1" customFormat="1" ht="53.25" hidden="1" customHeight="1" x14ac:dyDescent="0.2">
      <c r="D215" s="22"/>
      <c r="E215" s="28"/>
      <c r="F215" s="24"/>
      <c r="G215" s="26"/>
      <c r="H215" s="17"/>
      <c r="I215" s="18">
        <v>0</v>
      </c>
      <c r="J215" s="23">
        <f t="shared" si="3"/>
        <v>17364919.109999992</v>
      </c>
    </row>
    <row r="216" spans="4:10" s="1" customFormat="1" ht="53.25" hidden="1" customHeight="1" x14ac:dyDescent="0.2">
      <c r="D216" s="22"/>
      <c r="E216" s="28"/>
      <c r="F216" s="24"/>
      <c r="G216" s="26"/>
      <c r="H216" s="17"/>
      <c r="I216" s="18">
        <v>0</v>
      </c>
      <c r="J216" s="23">
        <f t="shared" si="3"/>
        <v>17364919.109999992</v>
      </c>
    </row>
    <row r="217" spans="4:10" s="1" customFormat="1" ht="53.25" hidden="1" customHeight="1" x14ac:dyDescent="0.2">
      <c r="D217" s="22"/>
      <c r="E217" s="28"/>
      <c r="F217" s="24"/>
      <c r="G217" s="26"/>
      <c r="H217" s="17"/>
      <c r="I217" s="18">
        <v>0</v>
      </c>
      <c r="J217" s="23">
        <f t="shared" si="3"/>
        <v>17364919.109999992</v>
      </c>
    </row>
    <row r="218" spans="4:10" s="1" customFormat="1" ht="68.25" hidden="1" customHeight="1" x14ac:dyDescent="0.2">
      <c r="D218" s="22"/>
      <c r="E218" s="28"/>
      <c r="F218" s="24"/>
      <c r="G218" s="26"/>
      <c r="H218" s="17"/>
      <c r="I218" s="18">
        <v>0</v>
      </c>
      <c r="J218" s="23">
        <f t="shared" si="3"/>
        <v>17364919.109999992</v>
      </c>
    </row>
    <row r="219" spans="4:10" s="1" customFormat="1" ht="53.25" hidden="1" customHeight="1" x14ac:dyDescent="0.2">
      <c r="D219" s="22"/>
      <c r="E219" s="28"/>
      <c r="F219" s="24"/>
      <c r="G219" s="26"/>
      <c r="H219" s="17"/>
      <c r="I219" s="18">
        <v>0</v>
      </c>
      <c r="J219" s="23">
        <f t="shared" si="3"/>
        <v>17364919.109999992</v>
      </c>
    </row>
    <row r="220" spans="4:10" s="1" customFormat="1" ht="53.25" hidden="1" customHeight="1" x14ac:dyDescent="0.2">
      <c r="D220" s="22"/>
      <c r="E220" s="28"/>
      <c r="F220" s="24"/>
      <c r="G220" s="26"/>
      <c r="H220" s="17"/>
      <c r="I220" s="18">
        <v>0</v>
      </c>
      <c r="J220" s="23">
        <f t="shared" si="3"/>
        <v>17364919.109999992</v>
      </c>
    </row>
    <row r="221" spans="4:10" s="1" customFormat="1" ht="53.25" hidden="1" customHeight="1" x14ac:dyDescent="0.2">
      <c r="D221" s="22"/>
      <c r="E221" s="28"/>
      <c r="F221" s="24"/>
      <c r="G221" s="26"/>
      <c r="H221" s="17"/>
      <c r="I221" s="18">
        <v>0</v>
      </c>
      <c r="J221" s="23">
        <f t="shared" si="3"/>
        <v>17364919.109999992</v>
      </c>
    </row>
    <row r="222" spans="4:10" s="1" customFormat="1" ht="53.25" hidden="1" customHeight="1" x14ac:dyDescent="0.2">
      <c r="D222" s="22"/>
      <c r="E222" s="28"/>
      <c r="F222" s="24"/>
      <c r="G222" s="26"/>
      <c r="H222" s="17"/>
      <c r="I222" s="18">
        <v>0</v>
      </c>
      <c r="J222" s="23">
        <f t="shared" si="3"/>
        <v>17364919.109999992</v>
      </c>
    </row>
    <row r="223" spans="4:10" s="1" customFormat="1" ht="53.25" hidden="1" customHeight="1" x14ac:dyDescent="0.2">
      <c r="D223" s="22"/>
      <c r="E223" s="28"/>
      <c r="F223" s="24"/>
      <c r="G223" s="26"/>
      <c r="H223" s="17"/>
      <c r="I223" s="18">
        <v>0</v>
      </c>
      <c r="J223" s="23">
        <f t="shared" si="3"/>
        <v>17364919.109999992</v>
      </c>
    </row>
    <row r="224" spans="4:10" s="1" customFormat="1" ht="53.25" hidden="1" customHeight="1" x14ac:dyDescent="0.2">
      <c r="D224" s="22"/>
      <c r="E224" s="28"/>
      <c r="F224" s="24"/>
      <c r="G224" s="26"/>
      <c r="H224" s="17"/>
      <c r="I224" s="18">
        <v>0</v>
      </c>
      <c r="J224" s="23">
        <f t="shared" si="3"/>
        <v>17364919.109999992</v>
      </c>
    </row>
    <row r="225" spans="4:10" s="1" customFormat="1" ht="53.25" hidden="1" customHeight="1" x14ac:dyDescent="0.2">
      <c r="D225" s="22"/>
      <c r="E225" s="28"/>
      <c r="F225" s="24"/>
      <c r="G225" s="26"/>
      <c r="H225" s="17"/>
      <c r="I225" s="18">
        <v>0</v>
      </c>
      <c r="J225" s="23">
        <f t="shared" si="3"/>
        <v>17364919.109999992</v>
      </c>
    </row>
    <row r="226" spans="4:10" s="1" customFormat="1" ht="53.25" hidden="1" customHeight="1" x14ac:dyDescent="0.2">
      <c r="D226" s="22"/>
      <c r="E226" s="28"/>
      <c r="F226" s="24"/>
      <c r="G226" s="26"/>
      <c r="H226" s="17"/>
      <c r="I226" s="18">
        <v>0</v>
      </c>
      <c r="J226" s="23">
        <f t="shared" si="3"/>
        <v>17364919.109999992</v>
      </c>
    </row>
    <row r="227" spans="4:10" s="1" customFormat="1" ht="53.25" hidden="1" customHeight="1" x14ac:dyDescent="0.2">
      <c r="D227" s="22"/>
      <c r="E227" s="28"/>
      <c r="F227" s="24"/>
      <c r="G227" s="26"/>
      <c r="H227" s="17"/>
      <c r="I227" s="18">
        <v>0</v>
      </c>
      <c r="J227" s="23">
        <f t="shared" si="3"/>
        <v>17364919.109999992</v>
      </c>
    </row>
    <row r="228" spans="4:10" s="1" customFormat="1" ht="53.25" hidden="1" customHeight="1" x14ac:dyDescent="0.2">
      <c r="D228" s="22"/>
      <c r="E228" s="28"/>
      <c r="F228" s="24"/>
      <c r="G228" s="26"/>
      <c r="H228" s="17"/>
      <c r="I228" s="18">
        <v>0</v>
      </c>
      <c r="J228" s="23">
        <f t="shared" si="3"/>
        <v>17364919.109999992</v>
      </c>
    </row>
    <row r="229" spans="4:10" s="1" customFormat="1" ht="53.25" hidden="1" customHeight="1" x14ac:dyDescent="0.2">
      <c r="D229" s="22"/>
      <c r="E229" s="28"/>
      <c r="F229" s="24"/>
      <c r="G229" s="26"/>
      <c r="H229" s="17"/>
      <c r="I229" s="18">
        <v>0</v>
      </c>
      <c r="J229" s="23">
        <f t="shared" si="3"/>
        <v>17364919.109999992</v>
      </c>
    </row>
    <row r="230" spans="4:10" s="1" customFormat="1" ht="53.25" hidden="1" customHeight="1" x14ac:dyDescent="0.2">
      <c r="D230" s="22"/>
      <c r="E230" s="28"/>
      <c r="F230" s="24"/>
      <c r="G230" s="26"/>
      <c r="H230" s="17"/>
      <c r="I230" s="18">
        <v>0</v>
      </c>
      <c r="J230" s="23">
        <f t="shared" si="3"/>
        <v>17364919.109999992</v>
      </c>
    </row>
    <row r="231" spans="4:10" s="1" customFormat="1" ht="53.25" hidden="1" customHeight="1" x14ac:dyDescent="0.2">
      <c r="D231" s="22"/>
      <c r="E231" s="28"/>
      <c r="F231" s="24"/>
      <c r="G231" s="26"/>
      <c r="H231" s="17"/>
      <c r="I231" s="18">
        <v>0</v>
      </c>
      <c r="J231" s="23">
        <f t="shared" si="3"/>
        <v>17364919.109999992</v>
      </c>
    </row>
    <row r="232" spans="4:10" s="1" customFormat="1" ht="53.25" hidden="1" customHeight="1" x14ac:dyDescent="0.2">
      <c r="D232" s="22"/>
      <c r="E232" s="28"/>
      <c r="F232" s="24"/>
      <c r="G232" s="26"/>
      <c r="H232" s="17"/>
      <c r="I232" s="18">
        <v>0</v>
      </c>
      <c r="J232" s="23">
        <f t="shared" si="3"/>
        <v>17364919.109999992</v>
      </c>
    </row>
    <row r="233" spans="4:10" s="1" customFormat="1" ht="53.25" hidden="1" customHeight="1" x14ac:dyDescent="0.2">
      <c r="D233" s="22"/>
      <c r="E233" s="28"/>
      <c r="F233" s="24"/>
      <c r="G233" s="26"/>
      <c r="H233" s="17"/>
      <c r="I233" s="18">
        <v>0</v>
      </c>
      <c r="J233" s="23">
        <f t="shared" si="3"/>
        <v>17364919.109999992</v>
      </c>
    </row>
    <row r="234" spans="4:10" s="1" customFormat="1" ht="53.25" hidden="1" customHeight="1" x14ac:dyDescent="0.2">
      <c r="D234" s="22"/>
      <c r="E234" s="28"/>
      <c r="F234" s="24"/>
      <c r="G234" s="26"/>
      <c r="H234" s="17"/>
      <c r="I234" s="18">
        <v>0</v>
      </c>
      <c r="J234" s="23">
        <f t="shared" si="3"/>
        <v>17364919.109999992</v>
      </c>
    </row>
    <row r="235" spans="4:10" s="1" customFormat="1" ht="53.25" hidden="1" customHeight="1" x14ac:dyDescent="0.2">
      <c r="D235" s="22"/>
      <c r="E235" s="28"/>
      <c r="F235" s="24"/>
      <c r="G235" s="26"/>
      <c r="H235" s="17"/>
      <c r="I235" s="18">
        <v>0</v>
      </c>
      <c r="J235" s="23">
        <f t="shared" si="3"/>
        <v>17364919.109999992</v>
      </c>
    </row>
    <row r="236" spans="4:10" s="1" customFormat="1" ht="53.25" hidden="1" customHeight="1" x14ac:dyDescent="0.2">
      <c r="D236" s="22"/>
      <c r="E236" s="28"/>
      <c r="F236" s="24"/>
      <c r="G236" s="25"/>
      <c r="H236" s="17"/>
      <c r="I236" s="18">
        <v>0</v>
      </c>
      <c r="J236" s="23">
        <f t="shared" si="3"/>
        <v>17364919.109999992</v>
      </c>
    </row>
    <row r="237" spans="4:10" s="1" customFormat="1" ht="53.25" hidden="1" customHeight="1" x14ac:dyDescent="0.2">
      <c r="D237" s="22"/>
      <c r="E237" s="28"/>
      <c r="F237" s="24"/>
      <c r="G237" s="25"/>
      <c r="H237" s="17"/>
      <c r="I237" s="18">
        <v>0</v>
      </c>
      <c r="J237" s="23">
        <f t="shared" si="3"/>
        <v>17364919.109999992</v>
      </c>
    </row>
    <row r="238" spans="4:10" s="1" customFormat="1" ht="53.25" hidden="1" customHeight="1" x14ac:dyDescent="0.2">
      <c r="D238" s="22"/>
      <c r="E238" s="28"/>
      <c r="F238" s="24"/>
      <c r="G238" s="25"/>
      <c r="H238" s="17"/>
      <c r="I238" s="18">
        <v>0</v>
      </c>
      <c r="J238" s="23">
        <f t="shared" si="3"/>
        <v>17364919.109999992</v>
      </c>
    </row>
    <row r="239" spans="4:10" s="1" customFormat="1" ht="53.25" hidden="1" customHeight="1" x14ac:dyDescent="0.2">
      <c r="D239" s="22"/>
      <c r="E239" s="28"/>
      <c r="F239" s="24"/>
      <c r="G239" s="26"/>
      <c r="H239" s="17"/>
      <c r="I239" s="18">
        <v>0</v>
      </c>
      <c r="J239" s="23">
        <f t="shared" si="3"/>
        <v>17364919.109999992</v>
      </c>
    </row>
    <row r="240" spans="4:10" s="1" customFormat="1" ht="53.25" hidden="1" customHeight="1" x14ac:dyDescent="0.2">
      <c r="D240" s="22"/>
      <c r="E240" s="28"/>
      <c r="F240" s="24"/>
      <c r="G240" s="25"/>
      <c r="H240" s="17"/>
      <c r="I240" s="18">
        <v>0</v>
      </c>
      <c r="J240" s="23">
        <f t="shared" si="3"/>
        <v>17364919.109999992</v>
      </c>
    </row>
    <row r="241" spans="1:95" s="1" customFormat="1" ht="53.25" hidden="1" customHeight="1" x14ac:dyDescent="0.2">
      <c r="D241" s="22"/>
      <c r="E241" s="28"/>
      <c r="F241" s="24"/>
      <c r="G241" s="26"/>
      <c r="H241" s="17"/>
      <c r="I241" s="18">
        <v>0</v>
      </c>
      <c r="J241" s="23">
        <f t="shared" si="3"/>
        <v>17364919.109999992</v>
      </c>
    </row>
    <row r="242" spans="1:95" s="1" customFormat="1" ht="53.25" hidden="1" customHeight="1" x14ac:dyDescent="0.2">
      <c r="D242" s="22"/>
      <c r="E242" s="28"/>
      <c r="F242" s="24"/>
      <c r="G242" s="26"/>
      <c r="H242" s="17"/>
      <c r="I242" s="18">
        <v>0</v>
      </c>
      <c r="J242" s="23">
        <f t="shared" si="3"/>
        <v>17364919.109999992</v>
      </c>
    </row>
    <row r="243" spans="1:95" s="1" customFormat="1" ht="53.25" hidden="1" customHeight="1" x14ac:dyDescent="0.2">
      <c r="D243" s="22"/>
      <c r="E243" s="28"/>
      <c r="F243" s="24"/>
      <c r="G243" s="25"/>
      <c r="H243" s="17"/>
      <c r="I243" s="18">
        <v>0</v>
      </c>
      <c r="J243" s="23">
        <f t="shared" si="3"/>
        <v>17364919.109999992</v>
      </c>
    </row>
    <row r="244" spans="1:95" s="1" customFormat="1" ht="53.25" hidden="1" customHeight="1" x14ac:dyDescent="0.2">
      <c r="D244" s="22"/>
      <c r="E244" s="28"/>
      <c r="F244" s="24"/>
      <c r="G244" s="25"/>
      <c r="H244" s="17"/>
      <c r="I244" s="18">
        <v>0</v>
      </c>
      <c r="J244" s="23">
        <f t="shared" si="3"/>
        <v>17364919.109999992</v>
      </c>
    </row>
    <row r="245" spans="1:95" s="1" customFormat="1" ht="53.25" hidden="1" customHeight="1" x14ac:dyDescent="0.2">
      <c r="D245" s="32"/>
      <c r="E245" s="28"/>
      <c r="F245" s="24"/>
      <c r="G245" s="26"/>
      <c r="H245" s="17"/>
      <c r="I245" s="18">
        <v>0</v>
      </c>
      <c r="J245" s="23">
        <f t="shared" si="3"/>
        <v>17364919.109999992</v>
      </c>
    </row>
    <row r="246" spans="1:95" s="1" customFormat="1" ht="53.25" hidden="1" customHeight="1" thickBot="1" x14ac:dyDescent="0.25">
      <c r="D246" s="47"/>
      <c r="E246" s="52"/>
      <c r="F246" s="24"/>
      <c r="G246" s="26"/>
      <c r="H246" s="17"/>
      <c r="I246" s="18">
        <v>0</v>
      </c>
      <c r="J246" s="23">
        <f>+J200+H246-I246</f>
        <v>17364919.109999992</v>
      </c>
    </row>
    <row r="247" spans="1:95" s="1" customFormat="1" ht="50.1" customHeight="1" thickBot="1" x14ac:dyDescent="0.3">
      <c r="D247" s="33"/>
      <c r="E247" s="23"/>
      <c r="F247" s="23"/>
      <c r="G247" s="60" t="s">
        <v>8</v>
      </c>
      <c r="H247" s="34">
        <f>SUM(H20:H245)</f>
        <v>18262287.209999997</v>
      </c>
      <c r="I247" s="34">
        <f>SUM(I20:I245)</f>
        <v>23966252.399999999</v>
      </c>
      <c r="J247" s="48">
        <f>+J246</f>
        <v>17364919.109999992</v>
      </c>
    </row>
    <row r="248" spans="1:95" s="8" customFormat="1" ht="50.1" customHeight="1" x14ac:dyDescent="0.25">
      <c r="A248" s="1"/>
      <c r="B248" s="1"/>
      <c r="C248" s="1"/>
      <c r="D248" s="35"/>
      <c r="E248" s="59"/>
      <c r="F248" s="67"/>
      <c r="G248" s="36"/>
      <c r="H248" s="37"/>
      <c r="I248" s="38"/>
      <c r="J248" s="39"/>
      <c r="K248" s="2"/>
      <c r="L248" s="2"/>
      <c r="M248" s="2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40"/>
      <c r="CE248" s="40"/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</row>
    <row r="249" spans="1:95" ht="50.1" customHeight="1" x14ac:dyDescent="0.25">
      <c r="H249" s="44"/>
      <c r="I249" s="38"/>
    </row>
    <row r="250" spans="1:95" ht="50.1" customHeight="1" x14ac:dyDescent="0.25">
      <c r="H250" s="44"/>
      <c r="I250" s="45"/>
    </row>
    <row r="252" spans="1:95" ht="50.1" customHeight="1" x14ac:dyDescent="0.25">
      <c r="J252" s="46" t="s">
        <v>9</v>
      </c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 2017</vt:lpstr>
      <vt:lpstr>'SEPTIEMBRE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2017-10-03T18:11:50Z</dcterms:modified>
</cp:coreProperties>
</file>