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INVENTARIOS\"/>
    </mc:Choice>
  </mc:AlternateContent>
  <xr:revisionPtr revIDLastSave="0" documentId="13_ncr:1_{DCE66B0D-9FF1-4256-890F-F7B8A53EA98A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enero - marzo 2024" sheetId="10" r:id="rId1"/>
    <sheet name="Sheet2" sheetId="9" state="hidden" r:id="rId2"/>
    <sheet name="Sheet1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10" l="1"/>
  <c r="G87" i="10"/>
  <c r="F87" i="10"/>
  <c r="F75" i="10"/>
  <c r="F42" i="10"/>
  <c r="F27" i="10"/>
  <c r="F22" i="10"/>
  <c r="F166" i="10"/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<sst xmlns="http://schemas.openxmlformats.org/spreadsheetml/2006/main" count="1278" uniqueCount="355">
  <si>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</si>
  <si>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</si>
  <si>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</si>
  <si>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</si>
  <si>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</si>
  <si>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</si>
  <si>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</si>
  <si>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</si>
  <si>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</si>
  <si>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</si>
  <si>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</si>
  <si>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</si>
  <si>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</si>
  <si>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</si>
  <si>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</si>
  <si>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</si>
  <si>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</si>
  <si>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</si>
  <si>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</si>
  <si>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</si>
  <si>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</si>
  <si>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</si>
  <si>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</si>
  <si>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</si>
  <si>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</si>
  <si>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</si>
  <si>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</si>
  <si>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</si>
  <si>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</si>
  <si>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</si>
  <si>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</si>
  <si>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</si>
  <si>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</si>
  <si>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</si>
  <si>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</si>
  <si>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</si>
  <si>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</si>
  <si>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</si>
  <si>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</si>
  <si>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</si>
  <si>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</si>
  <si>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</si>
  <si>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</si>
  <si>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</si>
  <si>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</si>
  <si>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</si>
  <si>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</si>
  <si>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</si>
  <si>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</si>
  <si>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</si>
  <si>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</si>
  <si>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</si>
  <si>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</si>
  <si>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</si>
  <si>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</si>
  <si>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</si>
  <si>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</si>
  <si>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</si>
  <si>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</si>
  <si>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</si>
  <si>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</si>
  <si>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</si>
  <si>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</si>
  <si>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</si>
  <si>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</si>
  <si>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</si>
  <si>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</si>
  <si>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</si>
  <si>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</si>
  <si>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</si>
  <si>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</si>
  <si>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</si>
  <si>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</si>
  <si>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</si>
  <si>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</si>
  <si>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</si>
  <si>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</si>
  <si>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</si>
  <si>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</si>
  <si>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</si>
  <si>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</si>
  <si>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</si>
  <si>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</si>
  <si>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</si>
  <si>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</si>
  <si>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</si>
  <si>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</si>
  <si>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</si>
  <si>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</si>
  <si>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</si>
  <si>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</si>
  <si>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</si>
  <si>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</si>
  <si>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</si>
  <si>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</si>
  <si>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</si>
  <si>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</si>
  <si>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</si>
  <si>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</si>
  <si>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</si>
  <si>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</si>
  <si>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</si>
  <si>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</si>
  <si>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</si>
  <si>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</si>
  <si>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</si>
  <si>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</si>
  <si>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</si>
  <si>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</si>
  <si>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</si>
  <si>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</si>
  <si>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</si>
  <si>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</si>
  <si>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</si>
  <si>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</si>
  <si>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</si>
  <si>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</si>
  <si>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</si>
  <si>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</si>
  <si>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</si>
  <si>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</si>
  <si>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</si>
  <si>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</si>
  <si>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</si>
  <si>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</si>
  <si>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</si>
  <si>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</si>
  <si>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</si>
  <si>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</si>
  <si>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</si>
  <si>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</si>
  <si>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</si>
  <si>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</si>
  <si>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</si>
  <si>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</si>
  <si>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</si>
  <si>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</si>
  <si>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</si>
  <si>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</si>
  <si>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</si>
  <si>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</si>
  <si>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</si>
  <si>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</si>
  <si>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</si>
  <si>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</si>
  <si>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</si>
  <si>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</si>
  <si>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</si>
  <si>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</si>
  <si>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</si>
  <si>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</si>
  <si>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</si>
  <si>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</si>
  <si>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</si>
  <si>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</si>
  <si>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</si>
  <si>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</si>
  <si>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</si>
  <si>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</si>
  <si>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</si>
  <si>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</si>
  <si>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</si>
  <si>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</si>
  <si>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</si>
  <si>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</si>
  <si>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</si>
  <si>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</si>
  <si>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</si>
  <si>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</si>
  <si>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</si>
  <si>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</si>
  <si>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</si>
  <si>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</si>
  <si>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</si>
  <si>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</si>
  <si>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</si>
  <si>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</si>
  <si>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</si>
  <si>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</si>
  <si>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</si>
  <si>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</si>
  <si>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</si>
  <si>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</si>
  <si>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</si>
  <si>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</si>
  <si>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</si>
  <si>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</si>
  <si>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</si>
  <si>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</si>
  <si>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</si>
  <si>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</si>
  <si>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</si>
  <si>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</si>
  <si>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</si>
  <si>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</si>
  <si>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</si>
  <si>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</si>
  <si>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</si>
  <si>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</si>
  <si>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</si>
  <si>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</si>
  <si>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</si>
  <si>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</si>
  <si>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</si>
  <si>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</si>
  <si>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</si>
  <si>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</si>
  <si>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</si>
  <si>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</si>
  <si>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</si>
  <si>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</si>
  <si>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</si>
  <si>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</si>
  <si>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</si>
  <si>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</si>
  <si>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</si>
  <si>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</si>
  <si>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</si>
  <si>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</si>
  <si>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</si>
  <si>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</si>
  <si>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</si>
  <si>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</si>
  <si>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</si>
  <si>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</si>
  <si>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</si>
  <si>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</si>
  <si>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</si>
  <si>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</si>
  <si>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</si>
  <si>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</si>
  <si>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</si>
  <si>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</si>
  <si>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</si>
  <si>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</si>
  <si>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</si>
  <si>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</si>
  <si>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</si>
  <si>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</si>
  <si>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</si>
  <si>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</si>
  <si>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</si>
  <si>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</si>
  <si>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</si>
  <si>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</si>
  <si>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</si>
  <si>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</si>
  <si>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</si>
  <si>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</si>
  <si>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</si>
  <si>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</si>
  <si>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</si>
  <si>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</si>
  <si>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</si>
  <si>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</si>
  <si>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</si>
  <si>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</si>
  <si>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</si>
  <si>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</si>
  <si>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</si>
  <si>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</si>
  <si>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</si>
  <si>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</si>
  <si>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</si>
  <si>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</si>
  <si>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</si>
  <si>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</si>
  <si>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</si>
  <si>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</si>
  <si>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</si>
  <si>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</si>
  <si>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</si>
  <si>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</si>
  <si>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</si>
  <si>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</si>
  <si>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</si>
  <si>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</si>
  <si>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</si>
  <si>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</si>
  <si>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</si>
  <si>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</si>
  <si>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</si>
  <si>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</si>
  <si>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</si>
  <si>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</si>
  <si>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</si>
  <si>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</si>
  <si>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</si>
  <si>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</si>
  <si>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</si>
  <si>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</si>
  <si>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</si>
  <si>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</si>
  <si>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</si>
  <si>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</si>
  <si>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</si>
  <si>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</si>
  <si>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</si>
  <si>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</si>
  <si>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 xml:space="preserve">  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</si>
  <si>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</si>
  <si>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</si>
  <si>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</si>
  <si>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</si>
  <si>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</si>
  <si>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</si>
  <si>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</si>
  <si>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</si>
  <si>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</si>
  <si>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</si>
  <si>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</si>
  <si>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</si>
  <si>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</si>
  <si>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</si>
  <si>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</si>
  <si>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</si>
  <si>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8</t>
  </si>
  <si>
    <t>Papel 8 1/2 X 11</t>
  </si>
  <si>
    <t>43</t>
  </si>
  <si>
    <t>Hojas Timbradas Standar 8 1/2</t>
  </si>
  <si>
    <t>158</t>
  </si>
  <si>
    <t>Sobre Manila 10 x 15</t>
  </si>
  <si>
    <t>13/10/2023</t>
  </si>
  <si>
    <t>84</t>
  </si>
  <si>
    <t>Sacagrapas</t>
  </si>
  <si>
    <t>17/10/2023</t>
  </si>
  <si>
    <t>TONER ORIGINAL HP 202A CF500A BLACK</t>
  </si>
  <si>
    <t>TONER ORIGINAL HP LASERJET CF217A</t>
  </si>
  <si>
    <t xml:space="preserve">TONER HP LASERJET CF258A </t>
  </si>
  <si>
    <t>BANDAS DE Goma NO. 18</t>
  </si>
  <si>
    <t>Bandeja de Escritorio</t>
  </si>
  <si>
    <t>11</t>
  </si>
  <si>
    <t>Borrador para pizarra magica</t>
  </si>
  <si>
    <t>179</t>
  </si>
  <si>
    <t>Cera para contar</t>
  </si>
  <si>
    <t>Corrector Liquido blanco</t>
  </si>
  <si>
    <t>Grapadora Standard 444</t>
  </si>
  <si>
    <t>65</t>
  </si>
  <si>
    <t>Perforadora de 3 h</t>
  </si>
  <si>
    <t>14/12/2023</t>
  </si>
  <si>
    <t>64</t>
  </si>
  <si>
    <t xml:space="preserve">Perforadora DE 2H </t>
  </si>
  <si>
    <t>521</t>
  </si>
  <si>
    <t>MEMORIA USB DE 16 GB</t>
  </si>
  <si>
    <t>Jose Israel del Orbe</t>
  </si>
  <si>
    <t>Director de Finanzas</t>
  </si>
  <si>
    <t>Correspondiente al Trimestre enero  -  marzo 2024</t>
  </si>
  <si>
    <t>20/02/2024</t>
  </si>
  <si>
    <t>50</t>
  </si>
  <si>
    <t>Lapicero Negro</t>
  </si>
  <si>
    <t>Uhu Barra</t>
  </si>
  <si>
    <t>168</t>
  </si>
  <si>
    <t>Marcador p/Pizarra c/verde</t>
  </si>
  <si>
    <t>169</t>
  </si>
  <si>
    <t>Marcador p/Pizarra c/Azul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</si>
</sst>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u val="doubleAccounting"/>
      <sz val="12"/>
      <name val="Calibri Light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4"/>
      <name val="Century Gothic"/>
      <family val="2"/>
    </font>
    <font>
      <b/>
      <sz val="4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7" fontId="17" fillId="3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18" fillId="0" borderId="3" xfId="14" applyNumberFormat="1" applyFont="1" applyBorder="1" applyAlignment="1">
      <alignment horizontal="left"/>
    </xf>
    <xf numFmtId="49" fontId="18" fillId="0" borderId="1" xfId="13" applyNumberFormat="1" applyFont="1" applyBorder="1" applyAlignment="1">
      <alignment horizontal="left"/>
    </xf>
    <xf numFmtId="0" fontId="19" fillId="2" borderId="0" xfId="0" applyFont="1" applyFill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3" borderId="3" xfId="0" applyFont="1" applyFill="1" applyBorder="1" applyAlignment="1">
      <alignment horizontal="center" vertical="center" wrapText="1"/>
    </xf>
    <xf numFmtId="49" fontId="18" fillId="3" borderId="1" xfId="13" applyNumberFormat="1" applyFont="1" applyFill="1" applyBorder="1" applyAlignment="1">
      <alignment horizontal="left"/>
    </xf>
    <xf numFmtId="49" fontId="18" fillId="3" borderId="3" xfId="14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166" fontId="24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3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0" fillId="0" borderId="9" xfId="0" applyNumberFormat="1" applyBorder="1"/>
    <xf numFmtId="167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/>
    </xf>
    <xf numFmtId="43" fontId="21" fillId="2" borderId="0" xfId="1" applyFont="1" applyFill="1" applyBorder="1" applyAlignment="1">
      <alignment vertical="center" wrapText="1"/>
    </xf>
    <xf numFmtId="165" fontId="22" fillId="2" borderId="0" xfId="1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49" fontId="18" fillId="0" borderId="1" xfId="14" applyNumberFormat="1" applyFont="1" applyBorder="1" applyAlignment="1">
      <alignment horizontal="left"/>
    </xf>
    <xf numFmtId="3" fontId="18" fillId="0" borderId="1" xfId="0" applyNumberFormat="1" applyFont="1" applyBorder="1" applyAlignment="1">
      <alignment horizontal="right"/>
    </xf>
    <xf numFmtId="49" fontId="18" fillId="3" borderId="1" xfId="14" applyNumberFormat="1" applyFont="1" applyFill="1" applyBorder="1" applyAlignment="1">
      <alignment horizontal="left"/>
    </xf>
    <xf numFmtId="166" fontId="18" fillId="3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left"/>
    </xf>
    <xf numFmtId="49" fontId="18" fillId="3" borderId="1" xfId="0" applyNumberFormat="1" applyFont="1" applyFill="1" applyBorder="1" applyAlignment="1">
      <alignment horizontal="left"/>
    </xf>
  </cellXfs>
  <cellStyles count="15">
    <cellStyle name="Comma" xfId="1" builtinId="3"/>
    <cellStyle name="Comma 2" xfId="9" xr:uid="{00000000-0005-0000-0000-000001000000}"/>
    <cellStyle name="Millares 2" xfId="2" xr:uid="{00000000-0005-0000-0000-000002000000}"/>
    <cellStyle name="Millares 2 2" xfId="10" xr:uid="{00000000-0005-0000-0000-000003000000}"/>
    <cellStyle name="Normal" xfId="0" builtinId="0"/>
    <cellStyle name="Normal 2" xfId="3" xr:uid="{00000000-0005-0000-0000-000005000000}"/>
    <cellStyle name="Normal 2 2" xfId="11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Porcentual 2" xfId="4" xr:uid="{00000000-0005-0000-0000-00000D000000}"/>
    <cellStyle name="Porcentual 2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3</xdr:col>
      <xdr:colOff>1457325</xdr:colOff>
      <xdr:row>6</xdr:row>
      <xdr:rowOff>105311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7</xdr:row>
      <xdr:rowOff>91359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3</xdr:col>
      <xdr:colOff>1609725</xdr:colOff>
      <xdr:row>7</xdr:row>
      <xdr:rowOff>186609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12700</xdr:colOff>
      <xdr:row>7</xdr:row>
      <xdr:rowOff>170913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1085850</xdr:colOff>
      <xdr:row>0</xdr:row>
      <xdr:rowOff>228600</xdr:rowOff>
    </xdr:from>
    <xdr:to>
      <xdr:col>7</xdr:col>
      <xdr:colOff>9524</xdr:colOff>
      <xdr:row>6</xdr:row>
      <xdr:rowOff>133350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839575" y="228600"/>
          <a:ext cx="1619249" cy="1600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6"/>
  <sheetViews>
    <sheetView showGridLines="0" tabSelected="1" view="pageBreakPreview" zoomScale="98" zoomScaleNormal="100" zoomScaleSheetLayoutView="98" workbookViewId="0">
      <selection activeCell="E18" sqref="E18"/>
    </sheetView>
  </sheetViews>
  <sheetFormatPr defaultColWidth="9.140625" defaultRowHeight="12.75" x14ac:dyDescent="0.2"/>
  <cols>
    <col min="1" max="1" width="15.28515625" style="1" bestFit="1" customWidth="1"/>
    <col min="2" max="2" width="23.7109375" style="1" customWidth="1"/>
    <col min="3" max="3" width="28.5703125" style="1" customWidth="1"/>
    <col min="4" max="4" width="25.5703125" style="1" customWidth="1"/>
    <col min="5" max="5" width="70.5703125" style="24" customWidth="1"/>
    <col min="6" max="6" width="20.28515625" style="1" customWidth="1"/>
    <col min="7" max="7" width="20.140625" style="1" customWidth="1"/>
    <col min="8" max="16384" width="9.140625" style="1"/>
  </cols>
  <sheetData>
    <row r="1" spans="1:7" s="5" customFormat="1" ht="19.5" x14ac:dyDescent="0.2">
      <c r="B1" s="65"/>
      <c r="C1" s="65"/>
      <c r="D1" s="65"/>
      <c r="E1" s="65"/>
      <c r="F1" s="65"/>
      <c r="G1" s="65"/>
    </row>
    <row r="2" spans="1:7" s="5" customFormat="1" ht="19.5" x14ac:dyDescent="0.2">
      <c r="B2" s="65"/>
      <c r="C2" s="65"/>
      <c r="D2" s="65"/>
      <c r="E2" s="65"/>
      <c r="F2" s="65"/>
      <c r="G2" s="65"/>
    </row>
    <row r="3" spans="1:7" s="5" customFormat="1" ht="19.5" x14ac:dyDescent="0.2">
      <c r="B3" s="65"/>
      <c r="C3" s="65"/>
      <c r="D3" s="65"/>
      <c r="E3" s="65"/>
      <c r="F3" s="65"/>
      <c r="G3" s="65"/>
    </row>
    <row r="4" spans="1:7" s="5" customFormat="1" ht="51.75" x14ac:dyDescent="0.2">
      <c r="A4" s="66" t="s">
        <v>273</v>
      </c>
      <c r="B4" s="66"/>
      <c r="C4" s="66"/>
      <c r="D4" s="66"/>
      <c r="E4" s="66"/>
      <c r="F4" s="66"/>
      <c r="G4" s="66"/>
    </row>
    <row r="5" spans="1:7" s="5" customFormat="1" ht="5.25" customHeight="1" x14ac:dyDescent="0.2">
      <c r="A5" s="7"/>
      <c r="B5" s="7"/>
      <c r="C5" s="7"/>
      <c r="D5" s="7"/>
      <c r="E5" s="18"/>
      <c r="F5" s="7"/>
      <c r="G5" s="7"/>
    </row>
    <row r="6" spans="1:7" s="5" customFormat="1" ht="18" x14ac:dyDescent="0.2">
      <c r="A6" s="67" t="s">
        <v>6</v>
      </c>
      <c r="B6" s="67"/>
      <c r="C6" s="67"/>
      <c r="D6" s="67"/>
      <c r="E6" s="67"/>
      <c r="F6" s="67"/>
      <c r="G6" s="67"/>
    </row>
    <row r="7" spans="1:7" s="5" customFormat="1" ht="18" x14ac:dyDescent="0.2">
      <c r="A7" s="32" t="s">
        <v>312</v>
      </c>
      <c r="B7" s="6"/>
      <c r="C7" s="6"/>
      <c r="D7" s="6"/>
      <c r="E7" s="19"/>
      <c r="F7" s="6"/>
      <c r="G7" s="6"/>
    </row>
    <row r="8" spans="1:7" s="5" customFormat="1" ht="19.5" customHeight="1" thickBot="1" x14ac:dyDescent="0.25">
      <c r="A8" s="68" t="s">
        <v>346</v>
      </c>
      <c r="B8" s="68"/>
      <c r="C8" s="68"/>
      <c r="D8" s="68"/>
      <c r="E8" s="68"/>
      <c r="F8" s="68"/>
      <c r="G8" s="68"/>
    </row>
    <row r="9" spans="1:7" s="2" customFormat="1" ht="16.5" customHeight="1" x14ac:dyDescent="0.2">
      <c r="A9" s="59" t="s">
        <v>271</v>
      </c>
      <c r="B9" s="62" t="s">
        <v>272</v>
      </c>
      <c r="C9" s="62" t="s">
        <v>1</v>
      </c>
      <c r="D9" s="49"/>
      <c r="E9" s="49"/>
      <c r="F9" s="49"/>
      <c r="G9" s="49"/>
    </row>
    <row r="10" spans="1:7" s="8" customFormat="1" ht="37.5" customHeight="1" x14ac:dyDescent="0.2">
      <c r="A10" s="60"/>
      <c r="B10" s="63"/>
      <c r="C10" s="63"/>
      <c r="D10" s="50" t="s">
        <v>2</v>
      </c>
      <c r="E10" s="50" t="s">
        <v>5</v>
      </c>
      <c r="F10" s="50" t="s">
        <v>0</v>
      </c>
      <c r="G10" s="50" t="s">
        <v>3</v>
      </c>
    </row>
    <row r="11" spans="1:7" s="2" customFormat="1" ht="18.75" x14ac:dyDescent="0.2">
      <c r="A11" s="61"/>
      <c r="B11" s="64"/>
      <c r="C11" s="64"/>
      <c r="D11" s="51"/>
      <c r="E11" s="51"/>
      <c r="F11" s="51"/>
      <c r="G11" s="51"/>
    </row>
    <row r="12" spans="1:7" s="10" customFormat="1" ht="18.75" x14ac:dyDescent="0.3">
      <c r="A12" s="44">
        <v>43190</v>
      </c>
      <c r="B12" s="44">
        <v>43190</v>
      </c>
      <c r="C12" s="45" t="s">
        <v>4</v>
      </c>
      <c r="D12" s="15" t="s">
        <v>137</v>
      </c>
      <c r="E12" s="69" t="s">
        <v>12</v>
      </c>
      <c r="F12" s="47">
        <v>195.72</v>
      </c>
      <c r="G12" s="70">
        <v>6</v>
      </c>
    </row>
    <row r="13" spans="1:7" s="10" customFormat="1" ht="18.75" x14ac:dyDescent="0.3">
      <c r="A13" s="44">
        <v>44697</v>
      </c>
      <c r="B13" s="44">
        <v>44697</v>
      </c>
      <c r="C13" s="45" t="s">
        <v>4</v>
      </c>
      <c r="D13" s="15" t="s">
        <v>284</v>
      </c>
      <c r="E13" s="69" t="s">
        <v>285</v>
      </c>
      <c r="F13" s="47">
        <v>232.97</v>
      </c>
      <c r="G13" s="70">
        <v>110</v>
      </c>
    </row>
    <row r="14" spans="1:7" s="10" customFormat="1" ht="18.75" x14ac:dyDescent="0.3">
      <c r="A14" s="44">
        <v>44902</v>
      </c>
      <c r="B14" s="44">
        <v>44902</v>
      </c>
      <c r="C14" s="45" t="s">
        <v>4</v>
      </c>
      <c r="D14" s="15" t="s">
        <v>142</v>
      </c>
      <c r="E14" s="69" t="s">
        <v>17</v>
      </c>
      <c r="F14" s="47">
        <v>576.33000000000004</v>
      </c>
      <c r="G14" s="70">
        <v>164</v>
      </c>
    </row>
    <row r="15" spans="1:7" s="10" customFormat="1" ht="18.75" x14ac:dyDescent="0.3">
      <c r="A15" s="44">
        <v>44902</v>
      </c>
      <c r="B15" s="44">
        <v>44902</v>
      </c>
      <c r="C15" s="45" t="s">
        <v>4</v>
      </c>
      <c r="D15" s="15" t="s">
        <v>141</v>
      </c>
      <c r="E15" s="69" t="s">
        <v>16</v>
      </c>
      <c r="F15" s="47">
        <v>1680.44</v>
      </c>
      <c r="G15" s="70">
        <v>137</v>
      </c>
    </row>
    <row r="16" spans="1:7" s="10" customFormat="1" ht="18.75" x14ac:dyDescent="0.3">
      <c r="A16" s="44">
        <v>45233</v>
      </c>
      <c r="B16" s="44">
        <v>45233</v>
      </c>
      <c r="C16" s="45" t="s">
        <v>4</v>
      </c>
      <c r="D16" s="15" t="s">
        <v>139</v>
      </c>
      <c r="E16" s="69" t="s">
        <v>330</v>
      </c>
      <c r="F16" s="47">
        <v>1569.4</v>
      </c>
      <c r="G16" s="70">
        <v>7</v>
      </c>
    </row>
    <row r="17" spans="1:7" s="10" customFormat="1" ht="18.75" x14ac:dyDescent="0.3">
      <c r="A17" s="44">
        <v>45281</v>
      </c>
      <c r="B17" s="44">
        <v>45281</v>
      </c>
      <c r="C17" s="45" t="s">
        <v>4</v>
      </c>
      <c r="D17" s="15" t="s">
        <v>316</v>
      </c>
      <c r="E17" s="71" t="s">
        <v>317</v>
      </c>
      <c r="F17" s="72">
        <v>1205.07</v>
      </c>
      <c r="G17" s="70">
        <v>5</v>
      </c>
    </row>
    <row r="18" spans="1:7" s="10" customFormat="1" ht="18.75" x14ac:dyDescent="0.3">
      <c r="A18" s="44">
        <v>43190</v>
      </c>
      <c r="B18" s="44">
        <v>43190</v>
      </c>
      <c r="C18" s="45" t="s">
        <v>4</v>
      </c>
      <c r="D18" s="15" t="s">
        <v>192</v>
      </c>
      <c r="E18" s="71" t="s">
        <v>66</v>
      </c>
      <c r="F18" s="72">
        <v>614.13</v>
      </c>
      <c r="G18" s="70">
        <v>3</v>
      </c>
    </row>
    <row r="19" spans="1:7" s="10" customFormat="1" ht="18.75" x14ac:dyDescent="0.3">
      <c r="A19" s="44">
        <v>45233</v>
      </c>
      <c r="B19" s="44">
        <v>45233</v>
      </c>
      <c r="C19" s="45" t="s">
        <v>4</v>
      </c>
      <c r="D19" s="15" t="s">
        <v>331</v>
      </c>
      <c r="E19" s="71" t="s">
        <v>332</v>
      </c>
      <c r="F19" s="72">
        <v>649</v>
      </c>
      <c r="G19" s="70">
        <v>10</v>
      </c>
    </row>
    <row r="20" spans="1:7" s="10" customFormat="1" ht="18.75" x14ac:dyDescent="0.3">
      <c r="A20" s="44">
        <v>44690</v>
      </c>
      <c r="B20" s="44">
        <v>44690</v>
      </c>
      <c r="C20" s="45" t="s">
        <v>4</v>
      </c>
      <c r="D20" s="15" t="s">
        <v>148</v>
      </c>
      <c r="E20" s="71" t="s">
        <v>23</v>
      </c>
      <c r="F20" s="72">
        <v>3332.79</v>
      </c>
      <c r="G20" s="70">
        <v>83</v>
      </c>
    </row>
    <row r="21" spans="1:7" s="10" customFormat="1" ht="18.75" x14ac:dyDescent="0.3">
      <c r="A21" s="44" t="s">
        <v>322</v>
      </c>
      <c r="B21" s="44" t="s">
        <v>322</v>
      </c>
      <c r="C21" s="45" t="s">
        <v>4</v>
      </c>
      <c r="D21" s="15" t="s">
        <v>153</v>
      </c>
      <c r="E21" s="71" t="s">
        <v>28</v>
      </c>
      <c r="F21" s="72">
        <v>1285.17</v>
      </c>
      <c r="G21" s="70">
        <v>107</v>
      </c>
    </row>
    <row r="22" spans="1:7" s="10" customFormat="1" ht="18.75" x14ac:dyDescent="0.3">
      <c r="A22" s="44">
        <v>45233</v>
      </c>
      <c r="B22" s="44">
        <v>45233</v>
      </c>
      <c r="C22" s="45" t="s">
        <v>4</v>
      </c>
      <c r="D22" s="15" t="s">
        <v>152</v>
      </c>
      <c r="E22" s="71" t="s">
        <v>27</v>
      </c>
      <c r="F22" s="72">
        <f>2429.96-48.78</f>
        <v>2381.1799999999998</v>
      </c>
      <c r="G22" s="70">
        <v>95</v>
      </c>
    </row>
    <row r="23" spans="1:7" s="10" customFormat="1" ht="18.75" x14ac:dyDescent="0.3">
      <c r="A23" s="73" t="s">
        <v>347</v>
      </c>
      <c r="B23" s="73" t="s">
        <v>347</v>
      </c>
      <c r="C23" s="45" t="s">
        <v>4</v>
      </c>
      <c r="D23" s="74" t="s">
        <v>275</v>
      </c>
      <c r="E23" s="75" t="s">
        <v>286</v>
      </c>
      <c r="F23" s="72">
        <v>1806.82</v>
      </c>
      <c r="G23" s="70">
        <v>11</v>
      </c>
    </row>
    <row r="24" spans="1:7" s="10" customFormat="1" ht="18.75" x14ac:dyDescent="0.3">
      <c r="A24" s="44">
        <v>44902</v>
      </c>
      <c r="B24" s="44">
        <v>44902</v>
      </c>
      <c r="C24" s="45" t="s">
        <v>4</v>
      </c>
      <c r="D24" s="15" t="s">
        <v>143</v>
      </c>
      <c r="E24" s="71" t="s">
        <v>18</v>
      </c>
      <c r="F24" s="72">
        <v>4470.76</v>
      </c>
      <c r="G24" s="70">
        <v>26</v>
      </c>
    </row>
    <row r="25" spans="1:7" s="10" customFormat="1" ht="18.75" x14ac:dyDescent="0.3">
      <c r="A25" s="44">
        <v>44902</v>
      </c>
      <c r="B25" s="44">
        <v>44902</v>
      </c>
      <c r="C25" s="45" t="s">
        <v>4</v>
      </c>
      <c r="D25" s="15" t="s">
        <v>146</v>
      </c>
      <c r="E25" s="71" t="s">
        <v>21</v>
      </c>
      <c r="F25" s="72">
        <v>10085.01</v>
      </c>
      <c r="G25" s="70">
        <v>39</v>
      </c>
    </row>
    <row r="26" spans="1:7" s="10" customFormat="1" ht="18.75" x14ac:dyDescent="0.3">
      <c r="A26" s="44">
        <v>44902</v>
      </c>
      <c r="B26" s="44">
        <v>44902</v>
      </c>
      <c r="C26" s="45" t="s">
        <v>4</v>
      </c>
      <c r="D26" s="15" t="s">
        <v>276</v>
      </c>
      <c r="E26" s="71" t="s">
        <v>287</v>
      </c>
      <c r="F26" s="72">
        <v>4535.01</v>
      </c>
      <c r="G26" s="70">
        <v>31</v>
      </c>
    </row>
    <row r="27" spans="1:7" s="10" customFormat="1" ht="18.75" x14ac:dyDescent="0.3">
      <c r="A27" s="44">
        <v>44474</v>
      </c>
      <c r="B27" s="44">
        <v>44474</v>
      </c>
      <c r="C27" s="45" t="s">
        <v>4</v>
      </c>
      <c r="D27" s="15" t="s">
        <v>147</v>
      </c>
      <c r="E27" s="71" t="s">
        <v>22</v>
      </c>
      <c r="F27" s="72">
        <f>24532.2+2</f>
        <v>24534.2</v>
      </c>
      <c r="G27" s="70">
        <v>54</v>
      </c>
    </row>
    <row r="28" spans="1:7" s="10" customFormat="1" ht="18.75" x14ac:dyDescent="0.3">
      <c r="A28" s="44">
        <v>45233</v>
      </c>
      <c r="B28" s="44">
        <v>45233</v>
      </c>
      <c r="C28" s="45" t="s">
        <v>4</v>
      </c>
      <c r="D28" s="15" t="s">
        <v>288</v>
      </c>
      <c r="E28" s="71" t="s">
        <v>289</v>
      </c>
      <c r="F28" s="72">
        <v>689.47</v>
      </c>
      <c r="G28" s="70">
        <v>20</v>
      </c>
    </row>
    <row r="29" spans="1:7" s="10" customFormat="1" ht="18.75" x14ac:dyDescent="0.3">
      <c r="A29" s="44">
        <v>44224</v>
      </c>
      <c r="B29" s="44">
        <v>44224</v>
      </c>
      <c r="C29" s="45" t="s">
        <v>4</v>
      </c>
      <c r="D29" s="15" t="s">
        <v>151</v>
      </c>
      <c r="E29" s="71" t="s">
        <v>26</v>
      </c>
      <c r="F29" s="72">
        <v>275.08</v>
      </c>
      <c r="G29" s="70">
        <v>9</v>
      </c>
    </row>
    <row r="30" spans="1:7" s="10" customFormat="1" ht="18.75" x14ac:dyDescent="0.3">
      <c r="A30" s="44">
        <v>45233</v>
      </c>
      <c r="B30" s="44">
        <v>45233</v>
      </c>
      <c r="C30" s="45" t="s">
        <v>4</v>
      </c>
      <c r="D30" s="15" t="s">
        <v>154</v>
      </c>
      <c r="E30" s="71" t="s">
        <v>335</v>
      </c>
      <c r="F30" s="72">
        <v>650.17999999999995</v>
      </c>
      <c r="G30" s="70">
        <v>29</v>
      </c>
    </row>
    <row r="31" spans="1:7" s="10" customFormat="1" ht="18.75" x14ac:dyDescent="0.3">
      <c r="A31" s="44">
        <v>45268</v>
      </c>
      <c r="B31" s="44">
        <v>45268</v>
      </c>
      <c r="C31" s="45" t="s">
        <v>4</v>
      </c>
      <c r="D31" s="15" t="s">
        <v>156</v>
      </c>
      <c r="E31" s="71" t="s">
        <v>31</v>
      </c>
      <c r="F31" s="72">
        <v>1164.27</v>
      </c>
      <c r="G31" s="70">
        <v>12</v>
      </c>
    </row>
    <row r="32" spans="1:7" s="48" customFormat="1" ht="18.75" x14ac:dyDescent="0.3">
      <c r="A32" s="73" t="s">
        <v>347</v>
      </c>
      <c r="B32" s="73" t="s">
        <v>347</v>
      </c>
      <c r="C32" s="45" t="s">
        <v>4</v>
      </c>
      <c r="D32" s="74" t="s">
        <v>158</v>
      </c>
      <c r="E32" s="75" t="s">
        <v>33</v>
      </c>
      <c r="F32" s="72">
        <v>1906.93</v>
      </c>
      <c r="G32" s="70">
        <v>36</v>
      </c>
    </row>
    <row r="33" spans="1:7" s="48" customFormat="1" ht="18.75" x14ac:dyDescent="0.3">
      <c r="A33" s="44">
        <v>45268</v>
      </c>
      <c r="B33" s="44">
        <v>45268</v>
      </c>
      <c r="C33" s="45" t="s">
        <v>4</v>
      </c>
      <c r="D33" s="15" t="s">
        <v>165</v>
      </c>
      <c r="E33" s="71" t="s">
        <v>40</v>
      </c>
      <c r="F33" s="72">
        <v>24619.19</v>
      </c>
      <c r="G33" s="70">
        <v>285</v>
      </c>
    </row>
    <row r="34" spans="1:7" s="10" customFormat="1" ht="18.75" x14ac:dyDescent="0.3">
      <c r="A34" s="44">
        <v>44902</v>
      </c>
      <c r="B34" s="44">
        <v>44902</v>
      </c>
      <c r="C34" s="45" t="s">
        <v>4</v>
      </c>
      <c r="D34" s="15" t="s">
        <v>163</v>
      </c>
      <c r="E34" s="71" t="s">
        <v>38</v>
      </c>
      <c r="F34" s="72">
        <v>4581.8</v>
      </c>
      <c r="G34" s="70">
        <v>1409</v>
      </c>
    </row>
    <row r="35" spans="1:7" s="10" customFormat="1" ht="18.75" x14ac:dyDescent="0.3">
      <c r="A35" s="44">
        <v>43972</v>
      </c>
      <c r="B35" s="44">
        <v>43972</v>
      </c>
      <c r="C35" s="46" t="s">
        <v>4</v>
      </c>
      <c r="D35" s="30" t="s">
        <v>166</v>
      </c>
      <c r="E35" s="71" t="s">
        <v>41</v>
      </c>
      <c r="F35" s="72">
        <v>1225</v>
      </c>
      <c r="G35" s="70">
        <v>37</v>
      </c>
    </row>
    <row r="36" spans="1:7" s="10" customFormat="1" ht="18.75" x14ac:dyDescent="0.3">
      <c r="A36" s="44">
        <v>44011</v>
      </c>
      <c r="B36" s="44">
        <v>44011</v>
      </c>
      <c r="C36" s="45" t="s">
        <v>4</v>
      </c>
      <c r="D36" s="15" t="s">
        <v>170</v>
      </c>
      <c r="E36" s="71" t="s">
        <v>45</v>
      </c>
      <c r="F36" s="72">
        <v>1795.43</v>
      </c>
      <c r="G36" s="70">
        <v>41</v>
      </c>
    </row>
    <row r="37" spans="1:7" s="10" customFormat="1" ht="18.75" x14ac:dyDescent="0.3">
      <c r="A37" s="44" t="s">
        <v>322</v>
      </c>
      <c r="B37" s="44" t="s">
        <v>322</v>
      </c>
      <c r="C37" s="45" t="s">
        <v>4</v>
      </c>
      <c r="D37" s="15" t="s">
        <v>138</v>
      </c>
      <c r="E37" s="71" t="s">
        <v>13</v>
      </c>
      <c r="F37" s="72">
        <v>1047.07</v>
      </c>
      <c r="G37" s="70">
        <v>28</v>
      </c>
    </row>
    <row r="38" spans="1:7" s="10" customFormat="1" ht="18.75" x14ac:dyDescent="0.3">
      <c r="A38" s="44">
        <v>45233</v>
      </c>
      <c r="B38" s="44">
        <v>45233</v>
      </c>
      <c r="C38" s="45" t="s">
        <v>4</v>
      </c>
      <c r="D38" s="15" t="s">
        <v>171</v>
      </c>
      <c r="E38" s="71" t="s">
        <v>329</v>
      </c>
      <c r="F38" s="72">
        <v>481.44</v>
      </c>
      <c r="G38" s="70">
        <v>17</v>
      </c>
    </row>
    <row r="39" spans="1:7" s="10" customFormat="1" ht="18.75" x14ac:dyDescent="0.3">
      <c r="A39" s="44">
        <v>45233</v>
      </c>
      <c r="B39" s="44">
        <v>45233</v>
      </c>
      <c r="C39" s="45" t="s">
        <v>4</v>
      </c>
      <c r="D39" s="15" t="s">
        <v>304</v>
      </c>
      <c r="E39" s="71" t="s">
        <v>336</v>
      </c>
      <c r="F39" s="72">
        <v>3681.59</v>
      </c>
      <c r="G39" s="70">
        <v>8</v>
      </c>
    </row>
    <row r="40" spans="1:7" s="10" customFormat="1" ht="18.75" x14ac:dyDescent="0.3">
      <c r="A40" s="44" t="s">
        <v>322</v>
      </c>
      <c r="B40" s="44" t="s">
        <v>322</v>
      </c>
      <c r="C40" s="45" t="s">
        <v>4</v>
      </c>
      <c r="D40" s="15" t="s">
        <v>173</v>
      </c>
      <c r="E40" s="71" t="s">
        <v>48</v>
      </c>
      <c r="F40" s="72">
        <v>2763.67</v>
      </c>
      <c r="G40" s="70">
        <v>80</v>
      </c>
    </row>
    <row r="41" spans="1:7" s="10" customFormat="1" ht="18.75" x14ac:dyDescent="0.3">
      <c r="A41" s="44" t="s">
        <v>322</v>
      </c>
      <c r="B41" s="44" t="s">
        <v>322</v>
      </c>
      <c r="C41" s="45" t="s">
        <v>4</v>
      </c>
      <c r="D41" s="15" t="s">
        <v>172</v>
      </c>
      <c r="E41" s="71" t="s">
        <v>47</v>
      </c>
      <c r="F41" s="72">
        <v>4173.53</v>
      </c>
      <c r="G41" s="70">
        <v>60</v>
      </c>
    </row>
    <row r="42" spans="1:7" s="10" customFormat="1" ht="18.75" x14ac:dyDescent="0.3">
      <c r="A42" s="44">
        <v>45035</v>
      </c>
      <c r="B42" s="44">
        <v>45035</v>
      </c>
      <c r="C42" s="45" t="s">
        <v>4</v>
      </c>
      <c r="D42" s="15" t="s">
        <v>318</v>
      </c>
      <c r="E42" s="75" t="s">
        <v>319</v>
      </c>
      <c r="F42" s="72">
        <f>26353.34+1.62</f>
        <v>26354.959999999999</v>
      </c>
      <c r="G42" s="70">
        <v>14</v>
      </c>
    </row>
    <row r="43" spans="1:7" s="10" customFormat="1" ht="18.75" x14ac:dyDescent="0.3">
      <c r="A43" s="44">
        <v>44908</v>
      </c>
      <c r="B43" s="44">
        <v>44908</v>
      </c>
      <c r="C43" s="45" t="s">
        <v>4</v>
      </c>
      <c r="D43" s="15" t="s">
        <v>180</v>
      </c>
      <c r="E43" s="71" t="s">
        <v>55</v>
      </c>
      <c r="F43" s="72">
        <v>2379.21</v>
      </c>
      <c r="G43" s="70">
        <v>281</v>
      </c>
    </row>
    <row r="44" spans="1:7" s="10" customFormat="1" ht="18.75" x14ac:dyDescent="0.3">
      <c r="A44" s="73" t="s">
        <v>347</v>
      </c>
      <c r="B44" s="73" t="s">
        <v>347</v>
      </c>
      <c r="C44" s="45" t="s">
        <v>4</v>
      </c>
      <c r="D44" s="74" t="s">
        <v>348</v>
      </c>
      <c r="E44" s="75" t="s">
        <v>349</v>
      </c>
      <c r="F44" s="72">
        <v>357</v>
      </c>
      <c r="G44" s="70">
        <v>42</v>
      </c>
    </row>
    <row r="45" spans="1:7" s="10" customFormat="1" ht="18.75" x14ac:dyDescent="0.3">
      <c r="A45" s="44">
        <v>44908</v>
      </c>
      <c r="B45" s="44">
        <v>44908</v>
      </c>
      <c r="C45" s="45" t="s">
        <v>4</v>
      </c>
      <c r="D45" s="15" t="s">
        <v>181</v>
      </c>
      <c r="E45" s="71" t="s">
        <v>56</v>
      </c>
      <c r="F45" s="72">
        <v>1610.09</v>
      </c>
      <c r="G45" s="70">
        <v>221</v>
      </c>
    </row>
    <row r="46" spans="1:7" s="10" customFormat="1" ht="18.75" x14ac:dyDescent="0.3">
      <c r="A46" s="44">
        <v>45233</v>
      </c>
      <c r="B46" s="44">
        <v>45233</v>
      </c>
      <c r="C46" s="45" t="s">
        <v>4</v>
      </c>
      <c r="D46" s="15" t="s">
        <v>182</v>
      </c>
      <c r="E46" s="71" t="s">
        <v>57</v>
      </c>
      <c r="F46" s="72">
        <v>816</v>
      </c>
      <c r="G46" s="70">
        <v>240</v>
      </c>
    </row>
    <row r="47" spans="1:7" s="10" customFormat="1" ht="18.75" x14ac:dyDescent="0.3">
      <c r="A47" s="73" t="s">
        <v>347</v>
      </c>
      <c r="B47" s="73" t="s">
        <v>347</v>
      </c>
      <c r="C47" s="45" t="s">
        <v>4</v>
      </c>
      <c r="D47" s="74" t="s">
        <v>188</v>
      </c>
      <c r="E47" s="75" t="s">
        <v>63</v>
      </c>
      <c r="F47" s="72">
        <v>968.54</v>
      </c>
      <c r="G47" s="70">
        <v>18</v>
      </c>
    </row>
    <row r="48" spans="1:7" s="10" customFormat="1" ht="18.75" x14ac:dyDescent="0.3">
      <c r="A48" s="73" t="s">
        <v>347</v>
      </c>
      <c r="B48" s="73" t="s">
        <v>347</v>
      </c>
      <c r="C48" s="45" t="s">
        <v>4</v>
      </c>
      <c r="D48" s="74" t="s">
        <v>189</v>
      </c>
      <c r="E48" s="75" t="s">
        <v>64</v>
      </c>
      <c r="F48" s="72">
        <v>497.02</v>
      </c>
      <c r="G48" s="70">
        <v>9</v>
      </c>
    </row>
    <row r="49" spans="1:7" s="10" customFormat="1" ht="18.75" x14ac:dyDescent="0.3">
      <c r="A49" s="44">
        <v>43190</v>
      </c>
      <c r="B49" s="44">
        <v>43190</v>
      </c>
      <c r="C49" s="45" t="s">
        <v>4</v>
      </c>
      <c r="D49" s="15" t="s">
        <v>194</v>
      </c>
      <c r="E49" s="71" t="s">
        <v>68</v>
      </c>
      <c r="F49" s="72">
        <v>1069.49</v>
      </c>
      <c r="G49" s="70">
        <v>7</v>
      </c>
    </row>
    <row r="50" spans="1:7" s="10" customFormat="1" ht="18.75" x14ac:dyDescent="0.3">
      <c r="A50" s="44">
        <v>45134</v>
      </c>
      <c r="B50" s="44">
        <v>45134</v>
      </c>
      <c r="C50" s="45" t="s">
        <v>4</v>
      </c>
      <c r="D50" s="15" t="s">
        <v>216</v>
      </c>
      <c r="E50" s="71" t="s">
        <v>90</v>
      </c>
      <c r="F50" s="72">
        <v>710.62</v>
      </c>
      <c r="G50" s="70">
        <v>37</v>
      </c>
    </row>
    <row r="51" spans="1:7" s="10" customFormat="1" ht="18.75" x14ac:dyDescent="0.3">
      <c r="A51" s="44">
        <v>45268</v>
      </c>
      <c r="B51" s="44">
        <v>45268</v>
      </c>
      <c r="C51" s="46" t="s">
        <v>4</v>
      </c>
      <c r="D51" s="30" t="s">
        <v>340</v>
      </c>
      <c r="E51" s="71" t="s">
        <v>341</v>
      </c>
      <c r="F51" s="72">
        <v>700.92</v>
      </c>
      <c r="G51" s="70">
        <v>3</v>
      </c>
    </row>
    <row r="52" spans="1:7" s="10" customFormat="1" ht="18.75" x14ac:dyDescent="0.3">
      <c r="A52" s="44">
        <v>45233</v>
      </c>
      <c r="B52" s="44">
        <v>45233</v>
      </c>
      <c r="C52" s="45" t="s">
        <v>4</v>
      </c>
      <c r="D52" s="15" t="s">
        <v>337</v>
      </c>
      <c r="E52" s="71" t="s">
        <v>338</v>
      </c>
      <c r="F52" s="72">
        <v>3610.8</v>
      </c>
      <c r="G52" s="70">
        <v>9</v>
      </c>
    </row>
    <row r="53" spans="1:7" s="10" customFormat="1" ht="18.75" x14ac:dyDescent="0.3">
      <c r="A53" s="44">
        <v>43190</v>
      </c>
      <c r="B53" s="44">
        <v>43190</v>
      </c>
      <c r="C53" s="45" t="s">
        <v>4</v>
      </c>
      <c r="D53" s="15" t="s">
        <v>200</v>
      </c>
      <c r="E53" s="71" t="s">
        <v>74</v>
      </c>
      <c r="F53" s="72">
        <v>703.5</v>
      </c>
      <c r="G53" s="70">
        <v>12</v>
      </c>
    </row>
    <row r="54" spans="1:7" s="10" customFormat="1" ht="18.75" x14ac:dyDescent="0.3">
      <c r="A54" s="44">
        <v>45282</v>
      </c>
      <c r="B54" s="44">
        <v>45282</v>
      </c>
      <c r="C54" s="45" t="s">
        <v>4</v>
      </c>
      <c r="D54" s="15" t="s">
        <v>204</v>
      </c>
      <c r="E54" s="71" t="s">
        <v>78</v>
      </c>
      <c r="F54" s="72">
        <v>1474.75</v>
      </c>
      <c r="G54" s="70">
        <v>41</v>
      </c>
    </row>
    <row r="55" spans="1:7" s="10" customFormat="1" ht="18.75" x14ac:dyDescent="0.3">
      <c r="A55" s="44">
        <v>44917</v>
      </c>
      <c r="B55" s="44">
        <v>44917</v>
      </c>
      <c r="C55" s="45" t="s">
        <v>4</v>
      </c>
      <c r="D55" s="15" t="s">
        <v>202</v>
      </c>
      <c r="E55" s="71" t="s">
        <v>76</v>
      </c>
      <c r="F55" s="72">
        <v>287.69</v>
      </c>
      <c r="G55" s="70">
        <v>11</v>
      </c>
    </row>
    <row r="56" spans="1:7" s="10" customFormat="1" ht="18.75" x14ac:dyDescent="0.3">
      <c r="A56" s="44">
        <v>45134</v>
      </c>
      <c r="B56" s="44">
        <v>45134</v>
      </c>
      <c r="C56" s="45" t="s">
        <v>4</v>
      </c>
      <c r="D56" s="15" t="s">
        <v>201</v>
      </c>
      <c r="E56" s="71" t="s">
        <v>75</v>
      </c>
      <c r="F56" s="72">
        <v>4965.41</v>
      </c>
      <c r="G56" s="70">
        <v>51</v>
      </c>
    </row>
    <row r="57" spans="1:7" s="10" customFormat="1" ht="18.75" x14ac:dyDescent="0.3">
      <c r="A57" s="44">
        <v>45233</v>
      </c>
      <c r="B57" s="44">
        <v>45233</v>
      </c>
      <c r="C57" s="45" t="s">
        <v>4</v>
      </c>
      <c r="D57" s="15" t="s">
        <v>198</v>
      </c>
      <c r="E57" s="71" t="s">
        <v>72</v>
      </c>
      <c r="F57" s="72">
        <v>703.28</v>
      </c>
      <c r="G57" s="70">
        <v>14</v>
      </c>
    </row>
    <row r="58" spans="1:7" s="10" customFormat="1" ht="18.75" x14ac:dyDescent="0.3">
      <c r="A58" s="44">
        <v>45233</v>
      </c>
      <c r="B58" s="44">
        <v>45233</v>
      </c>
      <c r="C58" s="45" t="s">
        <v>4</v>
      </c>
      <c r="D58" s="15" t="s">
        <v>199</v>
      </c>
      <c r="E58" s="71" t="s">
        <v>73</v>
      </c>
      <c r="F58" s="72">
        <v>1936.82</v>
      </c>
      <c r="G58" s="70">
        <v>21</v>
      </c>
    </row>
    <row r="59" spans="1:7" s="10" customFormat="1" ht="18.75" x14ac:dyDescent="0.3">
      <c r="A59" s="44">
        <v>45233</v>
      </c>
      <c r="B59" s="44">
        <v>45233</v>
      </c>
      <c r="C59" s="45" t="s">
        <v>4</v>
      </c>
      <c r="D59" s="15" t="s">
        <v>209</v>
      </c>
      <c r="E59" s="71" t="s">
        <v>83</v>
      </c>
      <c r="F59" s="72">
        <v>62.96</v>
      </c>
      <c r="G59" s="70">
        <v>10</v>
      </c>
    </row>
    <row r="60" spans="1:7" s="10" customFormat="1" ht="18.75" x14ac:dyDescent="0.3">
      <c r="A60" s="44">
        <v>44908</v>
      </c>
      <c r="B60" s="44">
        <v>44908</v>
      </c>
      <c r="C60" s="45" t="s">
        <v>4</v>
      </c>
      <c r="D60" s="15" t="s">
        <v>211</v>
      </c>
      <c r="E60" s="71" t="s">
        <v>85</v>
      </c>
      <c r="F60" s="72">
        <v>463.97</v>
      </c>
      <c r="G60" s="70">
        <v>27</v>
      </c>
    </row>
    <row r="61" spans="1:7" s="10" customFormat="1" ht="18.75" x14ac:dyDescent="0.3">
      <c r="A61" s="44">
        <v>44714</v>
      </c>
      <c r="B61" s="44">
        <v>44714</v>
      </c>
      <c r="C61" s="45" t="s">
        <v>4</v>
      </c>
      <c r="D61" s="15" t="s">
        <v>213</v>
      </c>
      <c r="E61" s="71" t="s">
        <v>87</v>
      </c>
      <c r="F61" s="72">
        <v>102.15</v>
      </c>
      <c r="G61" s="70">
        <v>6</v>
      </c>
    </row>
    <row r="62" spans="1:7" s="10" customFormat="1" ht="18.75" x14ac:dyDescent="0.3">
      <c r="A62" s="44">
        <v>44908</v>
      </c>
      <c r="B62" s="44">
        <v>44908</v>
      </c>
      <c r="C62" s="45" t="s">
        <v>4</v>
      </c>
      <c r="D62" s="15" t="s">
        <v>214</v>
      </c>
      <c r="E62" s="71" t="s">
        <v>88</v>
      </c>
      <c r="F62" s="72">
        <v>480.22</v>
      </c>
      <c r="G62" s="70">
        <v>27</v>
      </c>
    </row>
    <row r="63" spans="1:7" s="10" customFormat="1" ht="18.75" x14ac:dyDescent="0.3">
      <c r="A63" s="44">
        <v>44714</v>
      </c>
      <c r="B63" s="44">
        <v>44714</v>
      </c>
      <c r="C63" s="45" t="s">
        <v>4</v>
      </c>
      <c r="D63" s="15" t="s">
        <v>210</v>
      </c>
      <c r="E63" s="71" t="s">
        <v>84</v>
      </c>
      <c r="F63" s="72">
        <v>2488.39</v>
      </c>
      <c r="G63" s="70">
        <v>50</v>
      </c>
    </row>
    <row r="64" spans="1:7" s="10" customFormat="1" ht="18.75" x14ac:dyDescent="0.3">
      <c r="A64" s="44" t="s">
        <v>322</v>
      </c>
      <c r="B64" s="44" t="s">
        <v>322</v>
      </c>
      <c r="C64" s="45" t="s">
        <v>4</v>
      </c>
      <c r="D64" s="15" t="s">
        <v>323</v>
      </c>
      <c r="E64" s="71" t="s">
        <v>324</v>
      </c>
      <c r="F64" s="72">
        <v>350.07</v>
      </c>
      <c r="G64" s="70">
        <v>14</v>
      </c>
    </row>
    <row r="65" spans="1:7" s="10" customFormat="1" ht="18.75" x14ac:dyDescent="0.3">
      <c r="A65" s="44" t="s">
        <v>322</v>
      </c>
      <c r="B65" s="44" t="s">
        <v>322</v>
      </c>
      <c r="C65" s="45" t="s">
        <v>4</v>
      </c>
      <c r="D65" s="15" t="s">
        <v>217</v>
      </c>
      <c r="E65" s="71" t="s">
        <v>91</v>
      </c>
      <c r="F65" s="72">
        <v>7528.15</v>
      </c>
      <c r="G65" s="70">
        <v>177</v>
      </c>
    </row>
    <row r="66" spans="1:7" s="10" customFormat="1" ht="18.75" x14ac:dyDescent="0.3">
      <c r="A66" s="44">
        <v>45049</v>
      </c>
      <c r="B66" s="44">
        <v>45049</v>
      </c>
      <c r="C66" s="45" t="s">
        <v>4</v>
      </c>
      <c r="D66" s="15" t="s">
        <v>219</v>
      </c>
      <c r="E66" s="71" t="s">
        <v>92</v>
      </c>
      <c r="F66" s="72">
        <v>3594.24</v>
      </c>
      <c r="G66" s="70">
        <v>200</v>
      </c>
    </row>
    <row r="67" spans="1:7" s="10" customFormat="1" ht="18.75" x14ac:dyDescent="0.3">
      <c r="A67" s="44">
        <v>45049</v>
      </c>
      <c r="B67" s="44">
        <v>45049</v>
      </c>
      <c r="C67" s="45" t="s">
        <v>4</v>
      </c>
      <c r="D67" s="15" t="s">
        <v>220</v>
      </c>
      <c r="E67" s="71" t="s">
        <v>93</v>
      </c>
      <c r="F67" s="72">
        <v>13422.81</v>
      </c>
      <c r="G67" s="70">
        <v>580</v>
      </c>
    </row>
    <row r="68" spans="1:7" s="10" customFormat="1" ht="18.75" x14ac:dyDescent="0.3">
      <c r="A68" s="44">
        <v>45134</v>
      </c>
      <c r="B68" s="44">
        <v>45134</v>
      </c>
      <c r="C68" s="45" t="s">
        <v>4</v>
      </c>
      <c r="D68" s="15" t="s">
        <v>187</v>
      </c>
      <c r="E68" s="71" t="s">
        <v>62</v>
      </c>
      <c r="F68" s="72">
        <v>2998.7</v>
      </c>
      <c r="G68" s="70">
        <v>700</v>
      </c>
    </row>
    <row r="69" spans="1:7" s="10" customFormat="1" ht="18.75" x14ac:dyDescent="0.3">
      <c r="A69" s="44">
        <v>44291</v>
      </c>
      <c r="B69" s="44">
        <v>44291</v>
      </c>
      <c r="C69" s="45" t="s">
        <v>4</v>
      </c>
      <c r="D69" s="15" t="s">
        <v>222</v>
      </c>
      <c r="E69" s="71" t="s">
        <v>95</v>
      </c>
      <c r="F69" s="72">
        <v>679.95</v>
      </c>
      <c r="G69" s="70">
        <v>500</v>
      </c>
    </row>
    <row r="70" spans="1:7" s="10" customFormat="1" ht="18.75" x14ac:dyDescent="0.3">
      <c r="A70" s="44">
        <v>45049</v>
      </c>
      <c r="B70" s="44">
        <v>45049</v>
      </c>
      <c r="C70" s="45" t="s">
        <v>4</v>
      </c>
      <c r="D70" s="15" t="s">
        <v>223</v>
      </c>
      <c r="E70" s="71" t="s">
        <v>96</v>
      </c>
      <c r="F70" s="72">
        <v>30590.38</v>
      </c>
      <c r="G70" s="70">
        <v>3892</v>
      </c>
    </row>
    <row r="71" spans="1:7" s="10" customFormat="1" ht="18.75" x14ac:dyDescent="0.3">
      <c r="A71" s="73" t="s">
        <v>347</v>
      </c>
      <c r="B71" s="73" t="s">
        <v>347</v>
      </c>
      <c r="C71" s="45" t="s">
        <v>4</v>
      </c>
      <c r="D71" s="74" t="s">
        <v>290</v>
      </c>
      <c r="E71" s="75" t="s">
        <v>291</v>
      </c>
      <c r="F71" s="72">
        <v>498.29</v>
      </c>
      <c r="G71" s="70">
        <v>3</v>
      </c>
    </row>
    <row r="72" spans="1:7" s="10" customFormat="1" ht="18.75" x14ac:dyDescent="0.3">
      <c r="A72" s="44">
        <v>43190</v>
      </c>
      <c r="B72" s="44">
        <v>43190</v>
      </c>
      <c r="C72" s="45" t="s">
        <v>4</v>
      </c>
      <c r="D72" s="15" t="s">
        <v>225</v>
      </c>
      <c r="E72" s="71" t="s">
        <v>98</v>
      </c>
      <c r="F72" s="72">
        <v>671.7</v>
      </c>
      <c r="G72" s="70">
        <v>12</v>
      </c>
    </row>
    <row r="73" spans="1:7" s="10" customFormat="1" ht="18.75" x14ac:dyDescent="0.3">
      <c r="A73" s="44">
        <v>43845</v>
      </c>
      <c r="B73" s="44">
        <v>43845</v>
      </c>
      <c r="C73" s="45" t="s">
        <v>4</v>
      </c>
      <c r="D73" s="15" t="s">
        <v>229</v>
      </c>
      <c r="E73" s="71" t="s">
        <v>102</v>
      </c>
      <c r="F73" s="72">
        <v>4889.84</v>
      </c>
      <c r="G73" s="70">
        <v>29</v>
      </c>
    </row>
    <row r="74" spans="1:7" s="10" customFormat="1" ht="18.75" x14ac:dyDescent="0.3">
      <c r="A74" s="44">
        <v>44049</v>
      </c>
      <c r="B74" s="44">
        <v>44049</v>
      </c>
      <c r="C74" s="45" t="s">
        <v>4</v>
      </c>
      <c r="D74" s="15" t="s">
        <v>226</v>
      </c>
      <c r="E74" s="71" t="s">
        <v>99</v>
      </c>
      <c r="F74" s="72">
        <v>500.32</v>
      </c>
      <c r="G74" s="70">
        <v>1</v>
      </c>
    </row>
    <row r="75" spans="1:7" s="48" customFormat="1" ht="18.75" x14ac:dyDescent="0.3">
      <c r="A75" s="44">
        <v>44907</v>
      </c>
      <c r="B75" s="44">
        <v>44907</v>
      </c>
      <c r="C75" s="45" t="s">
        <v>4</v>
      </c>
      <c r="D75" s="15" t="s">
        <v>242</v>
      </c>
      <c r="E75" s="71" t="s">
        <v>115</v>
      </c>
      <c r="F75" s="72">
        <f>390.67-65.06</f>
        <v>325.61</v>
      </c>
      <c r="G75" s="70">
        <v>5</v>
      </c>
    </row>
    <row r="76" spans="1:7" s="10" customFormat="1" ht="18.75" x14ac:dyDescent="0.3">
      <c r="A76" s="44">
        <v>45233</v>
      </c>
      <c r="B76" s="44">
        <v>45233</v>
      </c>
      <c r="C76" s="45" t="s">
        <v>4</v>
      </c>
      <c r="D76" s="15" t="s">
        <v>274</v>
      </c>
      <c r="E76" s="71" t="s">
        <v>295</v>
      </c>
      <c r="F76" s="72">
        <v>323.72000000000003</v>
      </c>
      <c r="G76" s="70">
        <v>8</v>
      </c>
    </row>
    <row r="77" spans="1:7" s="10" customFormat="1" ht="18.75" x14ac:dyDescent="0.3">
      <c r="A77" s="44">
        <v>45370</v>
      </c>
      <c r="B77" s="44">
        <v>45370</v>
      </c>
      <c r="C77" s="45" t="s">
        <v>4</v>
      </c>
      <c r="D77" s="15" t="s">
        <v>266</v>
      </c>
      <c r="E77" s="71" t="s">
        <v>350</v>
      </c>
      <c r="F77" s="72">
        <v>2950</v>
      </c>
      <c r="G77" s="70">
        <v>20</v>
      </c>
    </row>
    <row r="78" spans="1:7" s="10" customFormat="1" ht="18.75" x14ac:dyDescent="0.3">
      <c r="A78" s="44" t="s">
        <v>268</v>
      </c>
      <c r="B78" s="44" t="s">
        <v>268</v>
      </c>
      <c r="C78" s="45" t="s">
        <v>4</v>
      </c>
      <c r="D78" s="15" t="s">
        <v>267</v>
      </c>
      <c r="E78" s="71" t="s">
        <v>298</v>
      </c>
      <c r="F78" s="72">
        <v>719.99</v>
      </c>
      <c r="G78" s="70">
        <v>4</v>
      </c>
    </row>
    <row r="79" spans="1:7" s="10" customFormat="1" ht="18.75" x14ac:dyDescent="0.3">
      <c r="A79" s="44">
        <v>43190</v>
      </c>
      <c r="B79" s="44">
        <v>43190</v>
      </c>
      <c r="C79" s="45" t="s">
        <v>4</v>
      </c>
      <c r="D79" s="15" t="s">
        <v>185</v>
      </c>
      <c r="E79" s="71" t="s">
        <v>60</v>
      </c>
      <c r="F79" s="72">
        <v>10554.49</v>
      </c>
      <c r="G79" s="70">
        <v>100</v>
      </c>
    </row>
    <row r="80" spans="1:7" s="10" customFormat="1" ht="18.75" x14ac:dyDescent="0.3">
      <c r="A80" s="44">
        <v>43711</v>
      </c>
      <c r="B80" s="44">
        <v>43711</v>
      </c>
      <c r="C80" s="45" t="s">
        <v>4</v>
      </c>
      <c r="D80" s="15" t="s">
        <v>178</v>
      </c>
      <c r="E80" s="71" t="s">
        <v>53</v>
      </c>
      <c r="F80" s="72">
        <v>636.74</v>
      </c>
      <c r="G80" s="70">
        <v>22</v>
      </c>
    </row>
    <row r="81" spans="1:7" s="10" customFormat="1" ht="18.75" x14ac:dyDescent="0.3">
      <c r="A81" s="44">
        <v>43972</v>
      </c>
      <c r="B81" s="44">
        <v>43972</v>
      </c>
      <c r="C81" s="45" t="s">
        <v>4</v>
      </c>
      <c r="D81" s="15" t="s">
        <v>218</v>
      </c>
      <c r="E81" s="71" t="s">
        <v>7</v>
      </c>
      <c r="F81" s="72">
        <v>42.01</v>
      </c>
      <c r="G81" s="70">
        <v>20</v>
      </c>
    </row>
    <row r="82" spans="1:7" s="10" customFormat="1" ht="18.75" x14ac:dyDescent="0.3">
      <c r="A82" s="44">
        <v>44018</v>
      </c>
      <c r="B82" s="44">
        <v>44018</v>
      </c>
      <c r="C82" s="45" t="s">
        <v>4</v>
      </c>
      <c r="D82" s="15" t="s">
        <v>243</v>
      </c>
      <c r="E82" s="71" t="s">
        <v>116</v>
      </c>
      <c r="F82" s="72">
        <v>280.81</v>
      </c>
      <c r="G82" s="70">
        <v>9</v>
      </c>
    </row>
    <row r="83" spans="1:7" s="10" customFormat="1" ht="18.75" x14ac:dyDescent="0.3">
      <c r="A83" s="44">
        <v>44474</v>
      </c>
      <c r="B83" s="44">
        <v>44474</v>
      </c>
      <c r="C83" s="46" t="s">
        <v>4</v>
      </c>
      <c r="D83" s="30" t="s">
        <v>245</v>
      </c>
      <c r="E83" s="71" t="s">
        <v>118</v>
      </c>
      <c r="F83" s="72">
        <v>264.12</v>
      </c>
      <c r="G83" s="70">
        <v>5</v>
      </c>
    </row>
    <row r="84" spans="1:7" s="10" customFormat="1" ht="18.75" x14ac:dyDescent="0.3">
      <c r="A84" s="44">
        <v>43190</v>
      </c>
      <c r="B84" s="44">
        <v>43190</v>
      </c>
      <c r="C84" s="45" t="s">
        <v>4</v>
      </c>
      <c r="D84" s="15" t="s">
        <v>231</v>
      </c>
      <c r="E84" s="71" t="s">
        <v>104</v>
      </c>
      <c r="F84" s="72">
        <v>6265.15</v>
      </c>
      <c r="G84" s="70">
        <v>14</v>
      </c>
    </row>
    <row r="85" spans="1:7" s="10" customFormat="1" ht="18.75" x14ac:dyDescent="0.3">
      <c r="A85" s="44">
        <v>45049</v>
      </c>
      <c r="B85" s="44">
        <v>45049</v>
      </c>
      <c r="C85" s="45" t="s">
        <v>4</v>
      </c>
      <c r="D85" s="15" t="s">
        <v>224</v>
      </c>
      <c r="E85" s="71" t="s">
        <v>97</v>
      </c>
      <c r="F85" s="72">
        <v>15742.85</v>
      </c>
      <c r="G85" s="70">
        <v>1430</v>
      </c>
    </row>
    <row r="86" spans="1:7" s="10" customFormat="1" ht="18.75" x14ac:dyDescent="0.3">
      <c r="A86" s="73" t="s">
        <v>347</v>
      </c>
      <c r="B86" s="73" t="s">
        <v>347</v>
      </c>
      <c r="C86" s="45" t="s">
        <v>4</v>
      </c>
      <c r="D86" s="74" t="s">
        <v>174</v>
      </c>
      <c r="E86" s="75" t="s">
        <v>49</v>
      </c>
      <c r="F86" s="72">
        <v>16520</v>
      </c>
      <c r="G86" s="70">
        <v>10</v>
      </c>
    </row>
    <row r="87" spans="1:7" s="10" customFormat="1" ht="18.75" x14ac:dyDescent="0.3">
      <c r="A87" s="44">
        <v>45370</v>
      </c>
      <c r="B87" s="44">
        <v>45370</v>
      </c>
      <c r="C87" s="45" t="s">
        <v>4</v>
      </c>
      <c r="D87" s="15" t="s">
        <v>241</v>
      </c>
      <c r="E87" s="71" t="s">
        <v>114</v>
      </c>
      <c r="F87" s="72">
        <f>1905.27+3427.9</f>
        <v>5333.17</v>
      </c>
      <c r="G87" s="70">
        <f>10+10</f>
        <v>20</v>
      </c>
    </row>
    <row r="88" spans="1:7" s="10" customFormat="1" ht="18.75" x14ac:dyDescent="0.3">
      <c r="A88" s="44">
        <v>43825</v>
      </c>
      <c r="B88" s="44">
        <v>43825</v>
      </c>
      <c r="C88" s="45" t="s">
        <v>4</v>
      </c>
      <c r="D88" s="15" t="s">
        <v>183</v>
      </c>
      <c r="E88" s="71" t="s">
        <v>58</v>
      </c>
      <c r="F88" s="72">
        <v>2513.4</v>
      </c>
      <c r="G88" s="70">
        <v>5</v>
      </c>
    </row>
    <row r="89" spans="1:7" s="10" customFormat="1" ht="18.75" x14ac:dyDescent="0.3">
      <c r="A89" s="44">
        <v>43190</v>
      </c>
      <c r="B89" s="44">
        <v>43190</v>
      </c>
      <c r="C89" s="45" t="s">
        <v>4</v>
      </c>
      <c r="D89" s="15" t="s">
        <v>144</v>
      </c>
      <c r="E89" s="71" t="s">
        <v>19</v>
      </c>
      <c r="F89" s="72">
        <v>153.49</v>
      </c>
      <c r="G89" s="70">
        <v>2</v>
      </c>
    </row>
    <row r="90" spans="1:7" s="10" customFormat="1" ht="18.75" x14ac:dyDescent="0.3">
      <c r="A90" s="44">
        <v>43972</v>
      </c>
      <c r="B90" s="44">
        <v>43972</v>
      </c>
      <c r="C90" s="45" t="s">
        <v>4</v>
      </c>
      <c r="D90" s="15" t="s">
        <v>236</v>
      </c>
      <c r="E90" s="71" t="s">
        <v>109</v>
      </c>
      <c r="F90" s="72">
        <v>1614.51</v>
      </c>
      <c r="G90" s="70">
        <v>5</v>
      </c>
    </row>
    <row r="91" spans="1:7" s="10" customFormat="1" ht="18.75" x14ac:dyDescent="0.3">
      <c r="A91" s="44">
        <v>45140</v>
      </c>
      <c r="B91" s="44">
        <v>45140</v>
      </c>
      <c r="C91" s="45" t="s">
        <v>4</v>
      </c>
      <c r="D91" s="15" t="s">
        <v>221</v>
      </c>
      <c r="E91" s="71" t="s">
        <v>94</v>
      </c>
      <c r="F91" s="72">
        <v>110.57</v>
      </c>
      <c r="G91" s="70">
        <v>25</v>
      </c>
    </row>
    <row r="92" spans="1:7" s="10" customFormat="1" ht="18.75" x14ac:dyDescent="0.3">
      <c r="A92" s="44">
        <v>45370</v>
      </c>
      <c r="B92" s="44">
        <v>45370</v>
      </c>
      <c r="C92" s="45" t="s">
        <v>4</v>
      </c>
      <c r="D92" s="15" t="s">
        <v>150</v>
      </c>
      <c r="E92" s="71" t="s">
        <v>25</v>
      </c>
      <c r="F92" s="72">
        <v>2714</v>
      </c>
      <c r="G92" s="70">
        <v>20</v>
      </c>
    </row>
    <row r="93" spans="1:7" s="10" customFormat="1" ht="18.75" x14ac:dyDescent="0.3">
      <c r="A93" s="44">
        <v>44908</v>
      </c>
      <c r="B93" s="44">
        <v>44908</v>
      </c>
      <c r="C93" s="45" t="s">
        <v>4</v>
      </c>
      <c r="D93" s="15" t="s">
        <v>305</v>
      </c>
      <c r="E93" s="71" t="s">
        <v>308</v>
      </c>
      <c r="F93" s="72">
        <v>2628</v>
      </c>
      <c r="G93" s="70">
        <v>4</v>
      </c>
    </row>
    <row r="94" spans="1:7" s="10" customFormat="1" ht="18.75" x14ac:dyDescent="0.3">
      <c r="A94" s="44">
        <v>44049</v>
      </c>
      <c r="B94" s="44">
        <v>44049</v>
      </c>
      <c r="C94" s="45" t="s">
        <v>4</v>
      </c>
      <c r="D94" s="15" t="s">
        <v>177</v>
      </c>
      <c r="E94" s="71" t="s">
        <v>52</v>
      </c>
      <c r="F94" s="72">
        <v>855.69</v>
      </c>
      <c r="G94" s="70">
        <v>1</v>
      </c>
    </row>
    <row r="95" spans="1:7" s="10" customFormat="1" ht="18.75" x14ac:dyDescent="0.3">
      <c r="A95" s="73" t="s">
        <v>347</v>
      </c>
      <c r="B95" s="73" t="s">
        <v>347</v>
      </c>
      <c r="C95" s="45" t="s">
        <v>4</v>
      </c>
      <c r="D95" s="74" t="s">
        <v>301</v>
      </c>
      <c r="E95" s="75" t="s">
        <v>309</v>
      </c>
      <c r="F95" s="72">
        <v>662.69</v>
      </c>
      <c r="G95" s="70">
        <v>12</v>
      </c>
    </row>
    <row r="96" spans="1:7" s="10" customFormat="1" ht="18.75" x14ac:dyDescent="0.3">
      <c r="A96" s="44">
        <v>44049</v>
      </c>
      <c r="B96" s="44">
        <v>44049</v>
      </c>
      <c r="C96" s="45" t="s">
        <v>4</v>
      </c>
      <c r="D96" s="15" t="s">
        <v>176</v>
      </c>
      <c r="E96" s="71" t="s">
        <v>51</v>
      </c>
      <c r="F96" s="72">
        <v>405.13</v>
      </c>
      <c r="G96" s="70">
        <v>1</v>
      </c>
    </row>
    <row r="97" spans="1:7" s="10" customFormat="1" ht="18.75" x14ac:dyDescent="0.3">
      <c r="A97" s="44">
        <v>45134</v>
      </c>
      <c r="B97" s="44">
        <v>45134</v>
      </c>
      <c r="C97" s="45" t="s">
        <v>4</v>
      </c>
      <c r="D97" s="15" t="s">
        <v>320</v>
      </c>
      <c r="E97" s="71" t="s">
        <v>321</v>
      </c>
      <c r="F97" s="72">
        <v>495.6</v>
      </c>
      <c r="G97" s="70">
        <v>70</v>
      </c>
    </row>
    <row r="98" spans="1:7" s="10" customFormat="1" ht="18.75" x14ac:dyDescent="0.3">
      <c r="A98" s="44">
        <v>44917</v>
      </c>
      <c r="B98" s="44">
        <v>44917</v>
      </c>
      <c r="C98" s="45" t="s">
        <v>4</v>
      </c>
      <c r="D98" s="15" t="s">
        <v>186</v>
      </c>
      <c r="E98" s="71" t="s">
        <v>61</v>
      </c>
      <c r="F98" s="72">
        <v>2398.56</v>
      </c>
      <c r="G98" s="70">
        <v>9</v>
      </c>
    </row>
    <row r="99" spans="1:7" s="10" customFormat="1" ht="18.75" x14ac:dyDescent="0.3">
      <c r="A99" s="44">
        <v>43972</v>
      </c>
      <c r="B99" s="44">
        <v>43972</v>
      </c>
      <c r="C99" s="45" t="s">
        <v>4</v>
      </c>
      <c r="D99" s="15" t="s">
        <v>175</v>
      </c>
      <c r="E99" s="71" t="s">
        <v>50</v>
      </c>
      <c r="F99" s="72">
        <v>1280.8800000000001</v>
      </c>
      <c r="G99" s="70">
        <v>3</v>
      </c>
    </row>
    <row r="100" spans="1:7" s="10" customFormat="1" ht="18.75" x14ac:dyDescent="0.3">
      <c r="A100" s="44">
        <v>44278</v>
      </c>
      <c r="B100" s="44">
        <v>44278</v>
      </c>
      <c r="C100" s="45" t="s">
        <v>4</v>
      </c>
      <c r="D100" s="15" t="s">
        <v>149</v>
      </c>
      <c r="E100" s="71" t="s">
        <v>24</v>
      </c>
      <c r="F100" s="72">
        <v>150.93</v>
      </c>
      <c r="G100" s="70">
        <v>10</v>
      </c>
    </row>
    <row r="101" spans="1:7" s="10" customFormat="1" ht="18.75" x14ac:dyDescent="0.3">
      <c r="A101" s="44">
        <v>43602</v>
      </c>
      <c r="B101" s="44">
        <v>43602</v>
      </c>
      <c r="C101" s="45" t="s">
        <v>4</v>
      </c>
      <c r="D101" s="15" t="s">
        <v>162</v>
      </c>
      <c r="E101" s="71" t="s">
        <v>37</v>
      </c>
      <c r="F101" s="72">
        <v>15.34</v>
      </c>
      <c r="G101" s="70">
        <v>6</v>
      </c>
    </row>
    <row r="102" spans="1:7" s="10" customFormat="1" ht="18.75" x14ac:dyDescent="0.3">
      <c r="A102" s="73" t="s">
        <v>347</v>
      </c>
      <c r="B102" s="73" t="s">
        <v>347</v>
      </c>
      <c r="C102" s="45" t="s">
        <v>4</v>
      </c>
      <c r="D102" s="74" t="s">
        <v>351</v>
      </c>
      <c r="E102" s="75" t="s">
        <v>352</v>
      </c>
      <c r="F102" s="72">
        <v>662.69</v>
      </c>
      <c r="G102" s="70">
        <v>12</v>
      </c>
    </row>
    <row r="103" spans="1:7" s="10" customFormat="1" ht="18.75" x14ac:dyDescent="0.3">
      <c r="A103" s="73" t="s">
        <v>347</v>
      </c>
      <c r="B103" s="73" t="s">
        <v>347</v>
      </c>
      <c r="C103" s="45" t="s">
        <v>4</v>
      </c>
      <c r="D103" s="74" t="s">
        <v>353</v>
      </c>
      <c r="E103" s="75" t="s">
        <v>354</v>
      </c>
      <c r="F103" s="72">
        <v>552.24</v>
      </c>
      <c r="G103" s="70">
        <v>10</v>
      </c>
    </row>
    <row r="104" spans="1:7" s="10" customFormat="1" ht="18.75" x14ac:dyDescent="0.3">
      <c r="A104" s="44">
        <v>45233</v>
      </c>
      <c r="B104" s="44">
        <v>45233</v>
      </c>
      <c r="C104" s="45" t="s">
        <v>4</v>
      </c>
      <c r="D104" s="15" t="s">
        <v>160</v>
      </c>
      <c r="E104" s="71" t="s">
        <v>35</v>
      </c>
      <c r="F104" s="72">
        <v>1315.97</v>
      </c>
      <c r="G104" s="70">
        <v>70</v>
      </c>
    </row>
    <row r="105" spans="1:7" s="10" customFormat="1" ht="18.75" x14ac:dyDescent="0.3">
      <c r="A105" s="44">
        <v>44715</v>
      </c>
      <c r="B105" s="44">
        <v>44715</v>
      </c>
      <c r="C105" s="45" t="s">
        <v>4</v>
      </c>
      <c r="D105" s="15" t="s">
        <v>159</v>
      </c>
      <c r="E105" s="71" t="s">
        <v>34</v>
      </c>
      <c r="F105" s="72">
        <v>7932.3</v>
      </c>
      <c r="G105" s="70">
        <v>153</v>
      </c>
    </row>
    <row r="106" spans="1:7" s="10" customFormat="1" ht="18.75" x14ac:dyDescent="0.3">
      <c r="A106" s="44">
        <v>44907</v>
      </c>
      <c r="B106" s="44">
        <v>44907</v>
      </c>
      <c r="C106" s="45" t="s">
        <v>4</v>
      </c>
      <c r="D106" s="15" t="s">
        <v>196</v>
      </c>
      <c r="E106" s="71" t="s">
        <v>70</v>
      </c>
      <c r="F106" s="72">
        <v>7782.56</v>
      </c>
      <c r="G106" s="70">
        <v>176</v>
      </c>
    </row>
    <row r="107" spans="1:7" s="10" customFormat="1" ht="18.75" x14ac:dyDescent="0.3">
      <c r="A107" s="44">
        <v>44907</v>
      </c>
      <c r="B107" s="44">
        <v>44907</v>
      </c>
      <c r="C107" s="45" t="s">
        <v>4</v>
      </c>
      <c r="D107" s="15" t="s">
        <v>302</v>
      </c>
      <c r="E107" s="71" t="s">
        <v>303</v>
      </c>
      <c r="F107" s="72">
        <v>1692.71</v>
      </c>
      <c r="G107" s="70">
        <v>38</v>
      </c>
    </row>
    <row r="108" spans="1:7" s="10" customFormat="1" ht="18.75" x14ac:dyDescent="0.3">
      <c r="A108" s="44">
        <v>44701</v>
      </c>
      <c r="B108" s="44">
        <v>44701</v>
      </c>
      <c r="C108" s="45" t="s">
        <v>4</v>
      </c>
      <c r="D108" s="15" t="s">
        <v>232</v>
      </c>
      <c r="E108" s="71" t="s">
        <v>105</v>
      </c>
      <c r="F108" s="72">
        <v>3902.21</v>
      </c>
      <c r="G108" s="70">
        <v>8</v>
      </c>
    </row>
    <row r="109" spans="1:7" s="10" customFormat="1" ht="18.75" x14ac:dyDescent="0.3">
      <c r="A109" s="44">
        <v>43190</v>
      </c>
      <c r="B109" s="44">
        <v>43190</v>
      </c>
      <c r="C109" s="45" t="s">
        <v>4</v>
      </c>
      <c r="D109" s="15" t="s">
        <v>238</v>
      </c>
      <c r="E109" s="71" t="s">
        <v>111</v>
      </c>
      <c r="F109" s="72">
        <v>2433.3200000000002</v>
      </c>
      <c r="G109" s="70">
        <v>10</v>
      </c>
    </row>
    <row r="110" spans="1:7" s="10" customFormat="1" ht="18.75" x14ac:dyDescent="0.3">
      <c r="A110" s="44">
        <v>44467</v>
      </c>
      <c r="B110" s="44">
        <v>44467</v>
      </c>
      <c r="C110" s="45" t="s">
        <v>4</v>
      </c>
      <c r="D110" s="15" t="s">
        <v>155</v>
      </c>
      <c r="E110" s="71" t="s">
        <v>30</v>
      </c>
      <c r="F110" s="72">
        <v>111.49</v>
      </c>
      <c r="G110" s="70">
        <v>5</v>
      </c>
    </row>
    <row r="111" spans="1:7" s="10" customFormat="1" ht="18.75" x14ac:dyDescent="0.3">
      <c r="A111" s="44">
        <v>45233</v>
      </c>
      <c r="B111" s="44">
        <v>45233</v>
      </c>
      <c r="C111" s="45" t="s">
        <v>4</v>
      </c>
      <c r="D111" s="15" t="s">
        <v>333</v>
      </c>
      <c r="E111" s="71" t="s">
        <v>334</v>
      </c>
      <c r="F111" s="72">
        <v>441.32</v>
      </c>
      <c r="G111" s="70">
        <v>11</v>
      </c>
    </row>
    <row r="112" spans="1:7" s="48" customFormat="1" ht="18.75" x14ac:dyDescent="0.3">
      <c r="A112" s="44">
        <v>43190</v>
      </c>
      <c r="B112" s="44">
        <v>43190</v>
      </c>
      <c r="C112" s="45" t="s">
        <v>4</v>
      </c>
      <c r="D112" s="15" t="s">
        <v>197</v>
      </c>
      <c r="E112" s="71" t="s">
        <v>71</v>
      </c>
      <c r="F112" s="72">
        <v>74.989999999999995</v>
      </c>
      <c r="G112" s="70">
        <v>1</v>
      </c>
    </row>
    <row r="113" spans="1:7" s="48" customFormat="1" ht="18.75" x14ac:dyDescent="0.3">
      <c r="A113" s="44">
        <v>44018</v>
      </c>
      <c r="B113" s="44">
        <v>44018</v>
      </c>
      <c r="C113" s="45" t="s">
        <v>4</v>
      </c>
      <c r="D113" s="15" t="s">
        <v>244</v>
      </c>
      <c r="E113" s="71" t="s">
        <v>117</v>
      </c>
      <c r="F113" s="72">
        <v>228.41</v>
      </c>
      <c r="G113" s="70">
        <v>4</v>
      </c>
    </row>
    <row r="114" spans="1:7" s="10" customFormat="1" ht="18.75" x14ac:dyDescent="0.3">
      <c r="A114" s="44">
        <v>44202</v>
      </c>
      <c r="B114" s="44">
        <v>44202</v>
      </c>
      <c r="C114" s="45" t="s">
        <v>4</v>
      </c>
      <c r="D114" s="15" t="s">
        <v>145</v>
      </c>
      <c r="E114" s="71" t="s">
        <v>20</v>
      </c>
      <c r="F114" s="72">
        <v>41333.769999999997</v>
      </c>
      <c r="G114" s="70">
        <v>237</v>
      </c>
    </row>
    <row r="115" spans="1:7" s="10" customFormat="1" ht="18.75" x14ac:dyDescent="0.3">
      <c r="A115" s="44">
        <v>44908</v>
      </c>
      <c r="B115" s="44">
        <v>44908</v>
      </c>
      <c r="C115" s="45" t="s">
        <v>4</v>
      </c>
      <c r="D115" s="15" t="s">
        <v>167</v>
      </c>
      <c r="E115" s="71" t="s">
        <v>42</v>
      </c>
      <c r="F115" s="72">
        <v>2029.12</v>
      </c>
      <c r="G115" s="70">
        <v>12</v>
      </c>
    </row>
    <row r="116" spans="1:7" s="10" customFormat="1" ht="18.75" x14ac:dyDescent="0.3">
      <c r="A116" s="44">
        <v>43190</v>
      </c>
      <c r="B116" s="44">
        <v>43190</v>
      </c>
      <c r="C116" s="45" t="s">
        <v>4</v>
      </c>
      <c r="D116" s="15" t="s">
        <v>168</v>
      </c>
      <c r="E116" s="71" t="s">
        <v>43</v>
      </c>
      <c r="F116" s="72">
        <v>1466.68</v>
      </c>
      <c r="G116" s="70">
        <v>6</v>
      </c>
    </row>
    <row r="117" spans="1:7" s="10" customFormat="1" ht="18.75" x14ac:dyDescent="0.3">
      <c r="A117" s="44">
        <v>45268</v>
      </c>
      <c r="B117" s="44">
        <v>45268</v>
      </c>
      <c r="C117" s="45" t="s">
        <v>4</v>
      </c>
      <c r="D117" s="15" t="s">
        <v>169</v>
      </c>
      <c r="E117" s="71" t="s">
        <v>44</v>
      </c>
      <c r="F117" s="72">
        <v>1595.97</v>
      </c>
      <c r="G117" s="70">
        <v>6</v>
      </c>
    </row>
    <row r="118" spans="1:7" s="10" customFormat="1" ht="18.75" x14ac:dyDescent="0.3">
      <c r="A118" s="44">
        <v>45140</v>
      </c>
      <c r="B118" s="44">
        <v>45140</v>
      </c>
      <c r="C118" s="45" t="s">
        <v>4</v>
      </c>
      <c r="D118" s="15" t="s">
        <v>306</v>
      </c>
      <c r="E118" s="71" t="s">
        <v>311</v>
      </c>
      <c r="F118" s="72">
        <v>1036.8900000000001</v>
      </c>
      <c r="G118" s="70">
        <v>63</v>
      </c>
    </row>
    <row r="119" spans="1:7" s="10" customFormat="1" ht="18.75" x14ac:dyDescent="0.3">
      <c r="A119" s="44">
        <v>44474</v>
      </c>
      <c r="B119" s="44">
        <v>44474</v>
      </c>
      <c r="C119" s="45" t="s">
        <v>4</v>
      </c>
      <c r="D119" s="15" t="s">
        <v>157</v>
      </c>
      <c r="E119" s="71" t="s">
        <v>32</v>
      </c>
      <c r="F119" s="72">
        <v>246.5</v>
      </c>
      <c r="G119" s="70">
        <v>5</v>
      </c>
    </row>
    <row r="120" spans="1:7" s="10" customFormat="1" ht="18.75" x14ac:dyDescent="0.3">
      <c r="A120" s="44">
        <v>44187</v>
      </c>
      <c r="B120" s="44">
        <v>44187</v>
      </c>
      <c r="C120" s="45" t="s">
        <v>4</v>
      </c>
      <c r="D120" s="15" t="s">
        <v>233</v>
      </c>
      <c r="E120" s="71" t="s">
        <v>106</v>
      </c>
      <c r="F120" s="72">
        <v>1619.82</v>
      </c>
      <c r="G120" s="70">
        <v>5</v>
      </c>
    </row>
    <row r="121" spans="1:7" s="10" customFormat="1" ht="18.75" x14ac:dyDescent="0.3">
      <c r="A121" s="44">
        <v>45233</v>
      </c>
      <c r="B121" s="44">
        <v>45233</v>
      </c>
      <c r="C121" s="45" t="s">
        <v>4</v>
      </c>
      <c r="D121" s="15" t="s">
        <v>140</v>
      </c>
      <c r="E121" s="71" t="s">
        <v>15</v>
      </c>
      <c r="F121" s="72">
        <v>2306.06</v>
      </c>
      <c r="G121" s="70">
        <v>6</v>
      </c>
    </row>
    <row r="122" spans="1:7" s="10" customFormat="1" ht="18.75" x14ac:dyDescent="0.3">
      <c r="A122" s="44">
        <v>43190</v>
      </c>
      <c r="B122" s="44">
        <v>43190</v>
      </c>
      <c r="C122" s="46" t="s">
        <v>4</v>
      </c>
      <c r="D122" s="30" t="s">
        <v>195</v>
      </c>
      <c r="E122" s="71" t="s">
        <v>69</v>
      </c>
      <c r="F122" s="72">
        <v>1706.39</v>
      </c>
      <c r="G122" s="70">
        <v>2</v>
      </c>
    </row>
    <row r="123" spans="1:7" s="10" customFormat="1" ht="18.75" x14ac:dyDescent="0.3">
      <c r="A123" s="44">
        <v>43190</v>
      </c>
      <c r="B123" s="44">
        <v>43190</v>
      </c>
      <c r="C123" s="45" t="s">
        <v>4</v>
      </c>
      <c r="D123" s="15" t="s">
        <v>234</v>
      </c>
      <c r="E123" s="71" t="s">
        <v>107</v>
      </c>
      <c r="F123" s="72">
        <v>2984.32</v>
      </c>
      <c r="G123" s="70">
        <v>9</v>
      </c>
    </row>
    <row r="124" spans="1:7" s="10" customFormat="1" ht="18.75" x14ac:dyDescent="0.3">
      <c r="A124" s="44">
        <v>44278</v>
      </c>
      <c r="B124" s="44">
        <v>44278</v>
      </c>
      <c r="C124" s="45" t="s">
        <v>4</v>
      </c>
      <c r="D124" s="15" t="s">
        <v>235</v>
      </c>
      <c r="E124" s="71" t="s">
        <v>108</v>
      </c>
      <c r="F124" s="72">
        <v>2032.99</v>
      </c>
      <c r="G124" s="70">
        <v>6</v>
      </c>
    </row>
    <row r="125" spans="1:7" s="10" customFormat="1" ht="18.75" x14ac:dyDescent="0.3">
      <c r="A125" s="44">
        <v>45141</v>
      </c>
      <c r="B125" s="44">
        <v>45141</v>
      </c>
      <c r="C125" s="45" t="s">
        <v>4</v>
      </c>
      <c r="D125" s="15" t="s">
        <v>193</v>
      </c>
      <c r="E125" s="71" t="s">
        <v>67</v>
      </c>
      <c r="F125" s="72">
        <v>4152.4799999999996</v>
      </c>
      <c r="G125" s="70">
        <v>11</v>
      </c>
    </row>
    <row r="126" spans="1:7" s="10" customFormat="1" ht="18.75" x14ac:dyDescent="0.3">
      <c r="A126" s="44">
        <v>44224</v>
      </c>
      <c r="B126" s="44">
        <v>44224</v>
      </c>
      <c r="C126" s="45" t="s">
        <v>4</v>
      </c>
      <c r="D126" s="15" t="s">
        <v>190</v>
      </c>
      <c r="E126" s="71" t="s">
        <v>65</v>
      </c>
      <c r="F126" s="72">
        <v>67.84</v>
      </c>
      <c r="G126" s="70">
        <v>3</v>
      </c>
    </row>
    <row r="127" spans="1:7" s="10" customFormat="1" ht="18.75" x14ac:dyDescent="0.3">
      <c r="A127" s="44">
        <v>43190</v>
      </c>
      <c r="B127" s="44">
        <v>43190</v>
      </c>
      <c r="C127" s="45" t="s">
        <v>4</v>
      </c>
      <c r="D127" s="15" t="s">
        <v>179</v>
      </c>
      <c r="E127" s="71" t="s">
        <v>54</v>
      </c>
      <c r="F127" s="72">
        <v>533.48</v>
      </c>
      <c r="G127" s="70">
        <v>1</v>
      </c>
    </row>
    <row r="128" spans="1:7" s="10" customFormat="1" ht="18.75" x14ac:dyDescent="0.3">
      <c r="A128" s="44">
        <v>44224</v>
      </c>
      <c r="B128" s="44">
        <v>44224</v>
      </c>
      <c r="C128" s="45" t="s">
        <v>4</v>
      </c>
      <c r="D128" s="15" t="s">
        <v>250</v>
      </c>
      <c r="E128" s="71" t="s">
        <v>120</v>
      </c>
      <c r="F128" s="72">
        <f>19468.33-3.59</f>
        <v>19464.740000000002</v>
      </c>
      <c r="G128" s="70">
        <v>2</v>
      </c>
    </row>
    <row r="129" spans="1:7" s="10" customFormat="1" ht="18.75" x14ac:dyDescent="0.3">
      <c r="A129" s="44">
        <v>44714</v>
      </c>
      <c r="B129" s="44">
        <v>44714</v>
      </c>
      <c r="C129" s="45" t="s">
        <v>4</v>
      </c>
      <c r="D129" s="15" t="s">
        <v>212</v>
      </c>
      <c r="E129" s="71" t="s">
        <v>86</v>
      </c>
      <c r="F129" s="72">
        <v>86.65</v>
      </c>
      <c r="G129" s="70">
        <v>5</v>
      </c>
    </row>
    <row r="130" spans="1:7" s="10" customFormat="1" ht="18.75" x14ac:dyDescent="0.3">
      <c r="A130" s="44">
        <v>44278</v>
      </c>
      <c r="B130" s="44">
        <v>44278</v>
      </c>
      <c r="C130" s="45" t="s">
        <v>4</v>
      </c>
      <c r="D130" s="15" t="s">
        <v>264</v>
      </c>
      <c r="E130" s="71" t="s">
        <v>134</v>
      </c>
      <c r="F130" s="72">
        <v>27376</v>
      </c>
      <c r="G130" s="70">
        <v>8</v>
      </c>
    </row>
    <row r="131" spans="1:7" s="10" customFormat="1" ht="18.75" x14ac:dyDescent="0.3">
      <c r="A131" s="44">
        <v>44203</v>
      </c>
      <c r="B131" s="44">
        <v>44203</v>
      </c>
      <c r="C131" s="45" t="s">
        <v>4</v>
      </c>
      <c r="D131" s="15" t="s">
        <v>265</v>
      </c>
      <c r="E131" s="71" t="s">
        <v>135</v>
      </c>
      <c r="F131" s="72">
        <v>20685.61</v>
      </c>
      <c r="G131" s="70">
        <v>3</v>
      </c>
    </row>
    <row r="132" spans="1:7" s="10" customFormat="1" ht="18.75" x14ac:dyDescent="0.3">
      <c r="A132" s="73" t="s">
        <v>347</v>
      </c>
      <c r="B132" s="73" t="s">
        <v>347</v>
      </c>
      <c r="C132" s="45" t="s">
        <v>4</v>
      </c>
      <c r="D132" s="74" t="s">
        <v>240</v>
      </c>
      <c r="E132" s="75" t="s">
        <v>113</v>
      </c>
      <c r="F132" s="72">
        <v>21240</v>
      </c>
      <c r="G132" s="70">
        <v>15</v>
      </c>
    </row>
    <row r="133" spans="1:7" s="10" customFormat="1" ht="18.75" x14ac:dyDescent="0.3">
      <c r="A133" s="44">
        <v>43845</v>
      </c>
      <c r="B133" s="44">
        <v>43845</v>
      </c>
      <c r="C133" s="45" t="s">
        <v>4</v>
      </c>
      <c r="D133" s="15" t="s">
        <v>228</v>
      </c>
      <c r="E133" s="71" t="s">
        <v>101</v>
      </c>
      <c r="F133" s="72">
        <v>6804.06</v>
      </c>
      <c r="G133" s="70">
        <v>10</v>
      </c>
    </row>
    <row r="134" spans="1:7" s="10" customFormat="1" ht="18.75" x14ac:dyDescent="0.3">
      <c r="A134" s="44">
        <v>45274</v>
      </c>
      <c r="B134" s="44">
        <v>45274</v>
      </c>
      <c r="C134" s="45" t="s">
        <v>4</v>
      </c>
      <c r="D134" s="15" t="s">
        <v>246</v>
      </c>
      <c r="E134" s="71" t="s">
        <v>119</v>
      </c>
      <c r="F134" s="72">
        <v>14632</v>
      </c>
      <c r="G134" s="70">
        <v>4</v>
      </c>
    </row>
    <row r="135" spans="1:7" s="10" customFormat="1" ht="18.75" x14ac:dyDescent="0.3">
      <c r="A135" s="44">
        <v>44202</v>
      </c>
      <c r="B135" s="44">
        <v>44202</v>
      </c>
      <c r="C135" s="45" t="s">
        <v>4</v>
      </c>
      <c r="D135" s="15" t="s">
        <v>230</v>
      </c>
      <c r="E135" s="71" t="s">
        <v>103</v>
      </c>
      <c r="F135" s="72">
        <v>5349.68</v>
      </c>
      <c r="G135" s="70">
        <v>11</v>
      </c>
    </row>
    <row r="136" spans="1:7" s="10" customFormat="1" ht="18.75" x14ac:dyDescent="0.3">
      <c r="A136" s="44">
        <v>44980</v>
      </c>
      <c r="B136" s="44">
        <v>44980</v>
      </c>
      <c r="C136" s="45" t="s">
        <v>4</v>
      </c>
      <c r="D136" s="15" t="s">
        <v>262</v>
      </c>
      <c r="E136" s="71" t="s">
        <v>132</v>
      </c>
      <c r="F136" s="72">
        <v>67408.81</v>
      </c>
      <c r="G136" s="70">
        <v>7</v>
      </c>
    </row>
    <row r="137" spans="1:7" s="10" customFormat="1" ht="18.75" x14ac:dyDescent="0.3">
      <c r="A137" s="44">
        <v>44866</v>
      </c>
      <c r="B137" s="44">
        <v>44866</v>
      </c>
      <c r="C137" s="45" t="s">
        <v>4</v>
      </c>
      <c r="D137" s="15" t="s">
        <v>257</v>
      </c>
      <c r="E137" s="71" t="s">
        <v>127</v>
      </c>
      <c r="F137" s="72">
        <v>29865.43</v>
      </c>
      <c r="G137" s="70">
        <v>4</v>
      </c>
    </row>
    <row r="138" spans="1:7" s="10" customFormat="1" ht="18.75" x14ac:dyDescent="0.3">
      <c r="A138" s="44">
        <v>44866</v>
      </c>
      <c r="B138" s="44">
        <v>44866</v>
      </c>
      <c r="C138" s="45" t="s">
        <v>4</v>
      </c>
      <c r="D138" s="15" t="s">
        <v>256</v>
      </c>
      <c r="E138" s="71" t="s">
        <v>126</v>
      </c>
      <c r="F138" s="72">
        <v>27817.26</v>
      </c>
      <c r="G138" s="70">
        <v>4</v>
      </c>
    </row>
    <row r="139" spans="1:7" s="10" customFormat="1" ht="18.75" x14ac:dyDescent="0.3">
      <c r="A139" s="44">
        <v>44866</v>
      </c>
      <c r="B139" s="44">
        <v>44866</v>
      </c>
      <c r="C139" s="45" t="s">
        <v>4</v>
      </c>
      <c r="D139" s="15" t="s">
        <v>258</v>
      </c>
      <c r="E139" s="71" t="s">
        <v>128</v>
      </c>
      <c r="F139" s="72">
        <v>31073.86</v>
      </c>
      <c r="G139" s="70">
        <v>4</v>
      </c>
    </row>
    <row r="140" spans="1:7" s="10" customFormat="1" ht="18.75" x14ac:dyDescent="0.3">
      <c r="A140" s="44">
        <v>44866</v>
      </c>
      <c r="B140" s="44">
        <v>44866</v>
      </c>
      <c r="C140" s="45" t="s">
        <v>4</v>
      </c>
      <c r="D140" s="15" t="s">
        <v>255</v>
      </c>
      <c r="E140" s="71" t="s">
        <v>125</v>
      </c>
      <c r="F140" s="72">
        <v>23672.83</v>
      </c>
      <c r="G140" s="70">
        <v>3</v>
      </c>
    </row>
    <row r="141" spans="1:7" s="10" customFormat="1" ht="18.75" x14ac:dyDescent="0.3">
      <c r="A141" s="44">
        <v>45274</v>
      </c>
      <c r="B141" s="44">
        <v>45274</v>
      </c>
      <c r="C141" s="45" t="s">
        <v>4</v>
      </c>
      <c r="D141" s="15" t="s">
        <v>249</v>
      </c>
      <c r="E141" s="71" t="s">
        <v>9</v>
      </c>
      <c r="F141" s="72">
        <v>101982.69</v>
      </c>
      <c r="G141" s="70">
        <v>15</v>
      </c>
    </row>
    <row r="142" spans="1:7" s="10" customFormat="1" ht="18.75" x14ac:dyDescent="0.3">
      <c r="A142" s="44">
        <v>45280</v>
      </c>
      <c r="B142" s="44">
        <v>45280</v>
      </c>
      <c r="C142" s="45" t="s">
        <v>4</v>
      </c>
      <c r="D142" s="74" t="s">
        <v>342</v>
      </c>
      <c r="E142" s="75" t="s">
        <v>343</v>
      </c>
      <c r="F142" s="72">
        <v>347.39</v>
      </c>
      <c r="G142" s="70">
        <v>1</v>
      </c>
    </row>
    <row r="143" spans="1:7" s="10" customFormat="1" ht="18.75" x14ac:dyDescent="0.3">
      <c r="A143" s="44">
        <v>45281</v>
      </c>
      <c r="B143" s="44">
        <v>45281</v>
      </c>
      <c r="C143" s="45" t="s">
        <v>4</v>
      </c>
      <c r="D143" s="15" t="s">
        <v>283</v>
      </c>
      <c r="E143" s="71" t="s">
        <v>282</v>
      </c>
      <c r="F143" s="72">
        <v>1494.35</v>
      </c>
      <c r="G143" s="70">
        <v>25</v>
      </c>
    </row>
    <row r="144" spans="1:7" s="10" customFormat="1" ht="18.75" x14ac:dyDescent="0.3">
      <c r="A144" s="44">
        <v>44866</v>
      </c>
      <c r="B144" s="44">
        <v>44866</v>
      </c>
      <c r="C144" s="45" t="s">
        <v>4</v>
      </c>
      <c r="D144" s="15" t="s">
        <v>248</v>
      </c>
      <c r="E144" s="71" t="s">
        <v>10</v>
      </c>
      <c r="F144" s="72">
        <v>47976.1</v>
      </c>
      <c r="G144" s="70">
        <v>10</v>
      </c>
    </row>
    <row r="145" spans="1:7" s="10" customFormat="1" ht="18.75" x14ac:dyDescent="0.3">
      <c r="A145" s="44" t="s">
        <v>339</v>
      </c>
      <c r="B145" s="44" t="s">
        <v>339</v>
      </c>
      <c r="C145" s="45" t="s">
        <v>4</v>
      </c>
      <c r="D145" s="15" t="s">
        <v>247</v>
      </c>
      <c r="E145" s="71" t="s">
        <v>327</v>
      </c>
      <c r="F145" s="72">
        <v>26675.67</v>
      </c>
      <c r="G145" s="70">
        <v>8</v>
      </c>
    </row>
    <row r="146" spans="1:7" s="10" customFormat="1" ht="18.75" x14ac:dyDescent="0.3">
      <c r="A146" s="44">
        <v>43628</v>
      </c>
      <c r="B146" s="44">
        <v>43628</v>
      </c>
      <c r="C146" s="45" t="s">
        <v>4</v>
      </c>
      <c r="D146" s="15" t="s">
        <v>227</v>
      </c>
      <c r="E146" s="71" t="s">
        <v>100</v>
      </c>
      <c r="F146" s="72">
        <v>3469.2</v>
      </c>
      <c r="G146" s="70">
        <v>10</v>
      </c>
    </row>
    <row r="147" spans="1:7" s="10" customFormat="1" ht="18.75" x14ac:dyDescent="0.3">
      <c r="A147" s="44" t="s">
        <v>325</v>
      </c>
      <c r="B147" s="44" t="s">
        <v>325</v>
      </c>
      <c r="C147" s="45" t="s">
        <v>4</v>
      </c>
      <c r="D147" s="15" t="s">
        <v>253</v>
      </c>
      <c r="E147" s="71" t="s">
        <v>123</v>
      </c>
      <c r="F147" s="72">
        <v>27287.01</v>
      </c>
      <c r="G147" s="70">
        <v>7</v>
      </c>
    </row>
    <row r="148" spans="1:7" s="10" customFormat="1" ht="18.75" x14ac:dyDescent="0.3">
      <c r="A148" s="44" t="s">
        <v>325</v>
      </c>
      <c r="B148" s="44" t="s">
        <v>325</v>
      </c>
      <c r="C148" s="45" t="s">
        <v>4</v>
      </c>
      <c r="D148" s="15" t="s">
        <v>252</v>
      </c>
      <c r="E148" s="71" t="s">
        <v>122</v>
      </c>
      <c r="F148" s="72">
        <v>22884.41</v>
      </c>
      <c r="G148" s="70">
        <v>6</v>
      </c>
    </row>
    <row r="149" spans="1:7" s="10" customFormat="1" ht="18.75" x14ac:dyDescent="0.3">
      <c r="A149" s="44" t="s">
        <v>325</v>
      </c>
      <c r="B149" s="44" t="s">
        <v>325</v>
      </c>
      <c r="C149" s="45" t="s">
        <v>4</v>
      </c>
      <c r="D149" s="15" t="s">
        <v>254</v>
      </c>
      <c r="E149" s="71" t="s">
        <v>124</v>
      </c>
      <c r="F149" s="72">
        <v>26896.02</v>
      </c>
      <c r="G149" s="70">
        <v>7</v>
      </c>
    </row>
    <row r="150" spans="1:7" s="10" customFormat="1" ht="18.75" x14ac:dyDescent="0.3">
      <c r="A150" s="44" t="s">
        <v>325</v>
      </c>
      <c r="B150" s="44" t="s">
        <v>325</v>
      </c>
      <c r="C150" s="45" t="s">
        <v>4</v>
      </c>
      <c r="D150" s="15" t="s">
        <v>251</v>
      </c>
      <c r="E150" s="71" t="s">
        <v>326</v>
      </c>
      <c r="F150" s="72">
        <v>29630.32</v>
      </c>
      <c r="G150" s="70">
        <v>9</v>
      </c>
    </row>
    <row r="151" spans="1:7" s="10" customFormat="1" ht="18.75" x14ac:dyDescent="0.3">
      <c r="A151" s="44">
        <v>45229</v>
      </c>
      <c r="B151" s="44">
        <v>45229</v>
      </c>
      <c r="C151" s="45" t="s">
        <v>4</v>
      </c>
      <c r="D151" s="15" t="s">
        <v>269</v>
      </c>
      <c r="E151" s="71" t="s">
        <v>270</v>
      </c>
      <c r="F151" s="72">
        <v>51814.879999999997</v>
      </c>
      <c r="G151" s="70">
        <v>16</v>
      </c>
    </row>
    <row r="152" spans="1:7" s="10" customFormat="1" ht="18.75" x14ac:dyDescent="0.3">
      <c r="A152" s="44">
        <v>44202</v>
      </c>
      <c r="B152" s="44">
        <v>44202</v>
      </c>
      <c r="C152" s="45" t="s">
        <v>4</v>
      </c>
      <c r="D152" s="15" t="s">
        <v>237</v>
      </c>
      <c r="E152" s="71" t="s">
        <v>110</v>
      </c>
      <c r="F152" s="72">
        <v>2301</v>
      </c>
      <c r="G152" s="70">
        <v>6</v>
      </c>
    </row>
    <row r="153" spans="1:7" s="10" customFormat="1" ht="18.75" x14ac:dyDescent="0.3">
      <c r="A153" s="44">
        <v>45001</v>
      </c>
      <c r="B153" s="44">
        <v>45001</v>
      </c>
      <c r="C153" s="46" t="s">
        <v>4</v>
      </c>
      <c r="D153" s="30" t="s">
        <v>263</v>
      </c>
      <c r="E153" s="71" t="s">
        <v>133</v>
      </c>
      <c r="F153" s="72">
        <v>24921.599999999999</v>
      </c>
      <c r="G153" s="70">
        <v>4</v>
      </c>
    </row>
    <row r="154" spans="1:7" s="10" customFormat="1" ht="18.75" x14ac:dyDescent="0.3">
      <c r="A154" s="44">
        <v>45001</v>
      </c>
      <c r="B154" s="44">
        <v>45001</v>
      </c>
      <c r="C154" s="46" t="s">
        <v>4</v>
      </c>
      <c r="D154" s="30" t="s">
        <v>260</v>
      </c>
      <c r="E154" s="71" t="s">
        <v>130</v>
      </c>
      <c r="F154" s="72">
        <v>24921.599999999999</v>
      </c>
      <c r="G154" s="70">
        <v>4</v>
      </c>
    </row>
    <row r="155" spans="1:7" s="10" customFormat="1" ht="18.75" x14ac:dyDescent="0.3">
      <c r="A155" s="44">
        <v>45001</v>
      </c>
      <c r="B155" s="44">
        <v>45001</v>
      </c>
      <c r="C155" s="46" t="s">
        <v>4</v>
      </c>
      <c r="D155" s="30" t="s">
        <v>261</v>
      </c>
      <c r="E155" s="71" t="s">
        <v>131</v>
      </c>
      <c r="F155" s="72">
        <v>24921.599999999999</v>
      </c>
      <c r="G155" s="70">
        <v>4</v>
      </c>
    </row>
    <row r="156" spans="1:7" s="10" customFormat="1" ht="18.75" x14ac:dyDescent="0.3">
      <c r="A156" s="44">
        <v>45261</v>
      </c>
      <c r="B156" s="44">
        <v>45261</v>
      </c>
      <c r="C156" s="45" t="s">
        <v>4</v>
      </c>
      <c r="D156" s="15" t="s">
        <v>259</v>
      </c>
      <c r="E156" s="71" t="s">
        <v>129</v>
      </c>
      <c r="F156" s="72">
        <v>34751</v>
      </c>
      <c r="G156" s="70">
        <v>4</v>
      </c>
    </row>
    <row r="157" spans="1:7" s="10" customFormat="1" ht="18.75" x14ac:dyDescent="0.3">
      <c r="A157" s="44">
        <v>45274</v>
      </c>
      <c r="B157" s="44">
        <v>45274</v>
      </c>
      <c r="C157" s="45" t="s">
        <v>4</v>
      </c>
      <c r="D157" s="15" t="s">
        <v>277</v>
      </c>
      <c r="E157" s="71" t="s">
        <v>328</v>
      </c>
      <c r="F157" s="72">
        <v>85456.25</v>
      </c>
      <c r="G157" s="70">
        <v>12</v>
      </c>
    </row>
    <row r="158" spans="1:7" s="10" customFormat="1" ht="18.75" x14ac:dyDescent="0.3">
      <c r="A158" s="44">
        <v>45048</v>
      </c>
      <c r="B158" s="44">
        <v>45048</v>
      </c>
      <c r="C158" s="45" t="s">
        <v>4</v>
      </c>
      <c r="D158" s="15" t="s">
        <v>205</v>
      </c>
      <c r="E158" s="71" t="s">
        <v>79</v>
      </c>
      <c r="F158" s="72">
        <v>39730.82</v>
      </c>
      <c r="G158" s="70">
        <v>8</v>
      </c>
    </row>
    <row r="159" spans="1:7" s="10" customFormat="1" ht="18.75" x14ac:dyDescent="0.3">
      <c r="A159" s="44">
        <v>45048</v>
      </c>
      <c r="B159" s="44">
        <v>45048</v>
      </c>
      <c r="C159" s="45" t="s">
        <v>4</v>
      </c>
      <c r="D159" s="15" t="s">
        <v>207</v>
      </c>
      <c r="E159" s="71" t="s">
        <v>81</v>
      </c>
      <c r="F159" s="72">
        <v>33449.46</v>
      </c>
      <c r="G159" s="70">
        <v>5</v>
      </c>
    </row>
    <row r="160" spans="1:7" s="10" customFormat="1" ht="18.75" x14ac:dyDescent="0.3">
      <c r="A160" s="44">
        <v>45048</v>
      </c>
      <c r="B160" s="44">
        <v>45048</v>
      </c>
      <c r="C160" s="45" t="s">
        <v>4</v>
      </c>
      <c r="D160" s="15" t="s">
        <v>208</v>
      </c>
      <c r="E160" s="71" t="s">
        <v>82</v>
      </c>
      <c r="F160" s="72">
        <v>40440.959999999999</v>
      </c>
      <c r="G160" s="70">
        <v>6</v>
      </c>
    </row>
    <row r="161" spans="1:7" s="10" customFormat="1" ht="18.75" x14ac:dyDescent="0.3">
      <c r="A161" s="44">
        <v>45048</v>
      </c>
      <c r="B161" s="44">
        <v>45048</v>
      </c>
      <c r="C161" s="45" t="s">
        <v>4</v>
      </c>
      <c r="D161" s="15" t="s">
        <v>206</v>
      </c>
      <c r="E161" s="71" t="s">
        <v>80</v>
      </c>
      <c r="F161" s="72">
        <v>33952.14</v>
      </c>
      <c r="G161" s="70">
        <v>5</v>
      </c>
    </row>
    <row r="162" spans="1:7" s="10" customFormat="1" ht="18.75" x14ac:dyDescent="0.3">
      <c r="A162" s="44">
        <v>44698</v>
      </c>
      <c r="B162" s="44">
        <v>44698</v>
      </c>
      <c r="C162" s="45" t="s">
        <v>4</v>
      </c>
      <c r="D162" s="15" t="s">
        <v>279</v>
      </c>
      <c r="E162" s="71" t="s">
        <v>297</v>
      </c>
      <c r="F162" s="72">
        <v>177994.74</v>
      </c>
      <c r="G162" s="70">
        <v>7</v>
      </c>
    </row>
    <row r="163" spans="1:7" s="10" customFormat="1" ht="18.75" x14ac:dyDescent="0.3">
      <c r="A163" s="44">
        <v>44869</v>
      </c>
      <c r="B163" s="44">
        <v>44869</v>
      </c>
      <c r="C163" s="45" t="s">
        <v>4</v>
      </c>
      <c r="D163" s="15" t="s">
        <v>278</v>
      </c>
      <c r="E163" s="71" t="s">
        <v>294</v>
      </c>
      <c r="F163" s="72">
        <v>29334.799999999999</v>
      </c>
      <c r="G163" s="70">
        <v>7</v>
      </c>
    </row>
    <row r="164" spans="1:7" s="10" customFormat="1" ht="18.75" x14ac:dyDescent="0.3">
      <c r="A164" s="44">
        <v>44701</v>
      </c>
      <c r="B164" s="44">
        <v>44701</v>
      </c>
      <c r="C164" s="45" t="s">
        <v>4</v>
      </c>
      <c r="D164" s="15" t="s">
        <v>280</v>
      </c>
      <c r="E164" s="69" t="s">
        <v>293</v>
      </c>
      <c r="F164" s="47">
        <v>4672.8</v>
      </c>
      <c r="G164" s="70">
        <v>8</v>
      </c>
    </row>
    <row r="165" spans="1:7" s="10" customFormat="1" ht="18.75" x14ac:dyDescent="0.3">
      <c r="A165" s="44">
        <v>44701</v>
      </c>
      <c r="B165" s="44">
        <v>44701</v>
      </c>
      <c r="C165" s="45" t="s">
        <v>4</v>
      </c>
      <c r="D165" s="15" t="s">
        <v>281</v>
      </c>
      <c r="E165" s="69" t="s">
        <v>292</v>
      </c>
      <c r="F165" s="47">
        <v>5841</v>
      </c>
      <c r="G165" s="70">
        <v>10</v>
      </c>
    </row>
    <row r="166" spans="1:7" s="10" customFormat="1" ht="18" x14ac:dyDescent="0.2">
      <c r="A166" s="16"/>
      <c r="B166" s="16"/>
      <c r="C166" s="16"/>
      <c r="D166" s="16"/>
      <c r="E166" s="20"/>
      <c r="F166" s="17">
        <f>SUM(F12:F165)</f>
        <v>1591501.6</v>
      </c>
      <c r="G166" s="16"/>
    </row>
    <row r="167" spans="1:7" s="10" customFormat="1" ht="16.5" x14ac:dyDescent="0.2">
      <c r="A167" s="25"/>
      <c r="B167" s="25"/>
      <c r="C167" s="25"/>
      <c r="D167" s="25"/>
      <c r="E167" s="26"/>
      <c r="F167" s="52" t="s">
        <v>299</v>
      </c>
      <c r="G167" s="53"/>
    </row>
    <row r="168" spans="1:7" s="10" customFormat="1" ht="16.5" x14ac:dyDescent="0.2">
      <c r="A168" s="9"/>
      <c r="B168" s="9"/>
      <c r="E168" s="21"/>
      <c r="F168" s="1"/>
      <c r="G168" s="54"/>
    </row>
    <row r="169" spans="1:7" s="3" customFormat="1" ht="16.5" x14ac:dyDescent="0.2">
      <c r="A169" s="11"/>
      <c r="B169" s="11"/>
      <c r="C169" s="11"/>
      <c r="D169" s="11"/>
      <c r="E169" s="22"/>
      <c r="F169" s="11"/>
      <c r="G169" s="11"/>
    </row>
    <row r="170" spans="1:7" s="5" customFormat="1" x14ac:dyDescent="0.2">
      <c r="A170" s="27"/>
      <c r="B170" s="27"/>
      <c r="C170" s="27"/>
      <c r="D170" s="27"/>
      <c r="E170" s="28"/>
      <c r="F170" s="27"/>
      <c r="G170" s="27"/>
    </row>
    <row r="171" spans="1:7" ht="16.5" x14ac:dyDescent="0.2">
      <c r="A171" s="9"/>
      <c r="B171" s="9"/>
      <c r="C171" s="10"/>
      <c r="D171" s="10"/>
      <c r="E171" s="21"/>
      <c r="G171" s="54"/>
    </row>
    <row r="172" spans="1:7" x14ac:dyDescent="0.2">
      <c r="A172" s="11"/>
      <c r="B172" s="11"/>
      <c r="C172" s="11"/>
      <c r="D172" s="11"/>
      <c r="E172" s="22"/>
      <c r="F172" s="11"/>
      <c r="G172" s="11"/>
    </row>
    <row r="173" spans="1:7" x14ac:dyDescent="0.2">
      <c r="A173" s="27"/>
      <c r="B173" s="27"/>
      <c r="C173" s="27"/>
      <c r="D173" s="27"/>
      <c r="E173" s="28"/>
      <c r="F173" s="27"/>
      <c r="G173" s="27"/>
    </row>
    <row r="174" spans="1:7" ht="20.25" x14ac:dyDescent="0.25">
      <c r="A174" s="55"/>
      <c r="B174" s="55"/>
      <c r="C174" s="55"/>
      <c r="D174" s="55"/>
      <c r="E174" s="56"/>
      <c r="F174" s="57" t="s">
        <v>344</v>
      </c>
      <c r="G174" s="57"/>
    </row>
    <row r="175" spans="1:7" ht="18" x14ac:dyDescent="0.25">
      <c r="A175" s="4"/>
      <c r="B175" s="4"/>
      <c r="C175" s="4"/>
      <c r="D175" s="4"/>
      <c r="E175" s="23"/>
      <c r="F175" s="58" t="s">
        <v>345</v>
      </c>
      <c r="G175" s="58"/>
    </row>
    <row r="176" spans="1:7" x14ac:dyDescent="0.2">
      <c r="A176" s="4"/>
      <c r="B176" s="4"/>
      <c r="C176" s="4"/>
      <c r="D176" s="4"/>
      <c r="E176" s="23"/>
      <c r="F176" s="4"/>
      <c r="G176" s="4"/>
    </row>
    <row r="177" spans="1:7" x14ac:dyDescent="0.2">
      <c r="A177" s="4"/>
      <c r="B177" s="4"/>
      <c r="C177" s="4"/>
      <c r="D177" s="4"/>
      <c r="E177" s="23"/>
      <c r="F177" s="4"/>
      <c r="G177" s="4"/>
    </row>
    <row r="178" spans="1:7" x14ac:dyDescent="0.2">
      <c r="A178" s="4"/>
      <c r="B178" s="4"/>
      <c r="C178" s="4"/>
      <c r="D178" s="4"/>
      <c r="E178" s="23"/>
      <c r="F178" s="4"/>
      <c r="G178" s="4"/>
    </row>
    <row r="179" spans="1:7" x14ac:dyDescent="0.2">
      <c r="A179" s="4"/>
      <c r="B179" s="4"/>
      <c r="C179" s="4"/>
      <c r="D179" s="4"/>
      <c r="E179" s="23"/>
      <c r="F179" s="4"/>
      <c r="G179" s="4"/>
    </row>
    <row r="180" spans="1:7" x14ac:dyDescent="0.2">
      <c r="A180" s="4"/>
      <c r="B180" s="4"/>
      <c r="C180" s="4"/>
      <c r="D180" s="4"/>
      <c r="E180" s="23"/>
      <c r="F180" s="4"/>
      <c r="G180" s="4"/>
    </row>
    <row r="181" spans="1:7" x14ac:dyDescent="0.2">
      <c r="A181" s="4"/>
      <c r="B181" s="4"/>
      <c r="C181" s="4"/>
      <c r="D181" s="4"/>
      <c r="E181" s="23"/>
      <c r="F181" s="4"/>
      <c r="G181" s="4"/>
    </row>
    <row r="182" spans="1:7" x14ac:dyDescent="0.2">
      <c r="A182" s="4"/>
      <c r="B182" s="4"/>
      <c r="C182" s="4"/>
      <c r="D182" s="4"/>
      <c r="E182" s="23"/>
      <c r="F182" s="4"/>
      <c r="G182" s="4"/>
    </row>
    <row r="183" spans="1:7" x14ac:dyDescent="0.2">
      <c r="A183" s="4"/>
      <c r="B183" s="4"/>
      <c r="C183" s="4"/>
      <c r="D183" s="4"/>
      <c r="E183" s="23"/>
      <c r="F183" s="4"/>
      <c r="G183" s="4"/>
    </row>
    <row r="184" spans="1:7" x14ac:dyDescent="0.2">
      <c r="A184" s="4"/>
      <c r="B184" s="4"/>
      <c r="C184" s="4"/>
      <c r="D184" s="4"/>
      <c r="E184" s="23"/>
      <c r="F184" s="4"/>
      <c r="G184" s="4"/>
    </row>
    <row r="185" spans="1:7" x14ac:dyDescent="0.2">
      <c r="A185" s="4"/>
      <c r="B185" s="4"/>
      <c r="C185" s="4"/>
      <c r="D185" s="4"/>
      <c r="E185" s="23"/>
      <c r="F185" s="4"/>
      <c r="G185" s="4"/>
    </row>
    <row r="186" spans="1:7" x14ac:dyDescent="0.2">
      <c r="A186" s="4"/>
      <c r="B186" s="4"/>
      <c r="C186" s="4"/>
      <c r="D186" s="4"/>
      <c r="E186" s="23"/>
      <c r="F186" s="4"/>
      <c r="G186" s="4"/>
    </row>
  </sheetData>
  <mergeCells count="11">
    <mergeCell ref="A8:G8"/>
    <mergeCell ref="B1:G1"/>
    <mergeCell ref="B2:G2"/>
    <mergeCell ref="B3:G3"/>
    <mergeCell ref="A4:G4"/>
    <mergeCell ref="A6:G6"/>
    <mergeCell ref="F174:G174"/>
    <mergeCell ref="F175:G175"/>
    <mergeCell ref="A9:A11"/>
    <mergeCell ref="B9:B11"/>
    <mergeCell ref="C9:C11"/>
  </mergeCells>
  <pageMargins left="0.7" right="0.7" top="0.75" bottom="0.75" header="0.3" footer="0.3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ColWidth="9.140625"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0"/>
    <col min="12" max="12" width="28.140625" customWidth="1"/>
    <col min="13" max="13" width="13" customWidth="1"/>
    <col min="14" max="14" width="9.140625" style="40"/>
  </cols>
  <sheetData>
    <row r="5" spans="2:15" ht="18.75" x14ac:dyDescent="0.3">
      <c r="B5" s="12">
        <v>43190</v>
      </c>
      <c r="C5" s="12">
        <v>43190</v>
      </c>
      <c r="D5" s="13" t="s">
        <v>4</v>
      </c>
      <c r="E5" s="15" t="s">
        <v>137</v>
      </c>
      <c r="F5" s="14" t="s">
        <v>12</v>
      </c>
      <c r="G5" s="34">
        <v>195.72</v>
      </c>
      <c r="H5" s="41">
        <v>6</v>
      </c>
      <c r="K5" s="33" t="s">
        <v>137</v>
      </c>
      <c r="L5" s="33" t="s">
        <v>12</v>
      </c>
      <c r="M5" s="34">
        <v>195.72</v>
      </c>
      <c r="N5" s="41">
        <v>6</v>
      </c>
      <c r="O5" s="39">
        <f>+E5-K5</f>
        <v>0</v>
      </c>
    </row>
    <row r="6" spans="2:15" ht="18.75" x14ac:dyDescent="0.3">
      <c r="B6" s="12">
        <v>44697</v>
      </c>
      <c r="C6" s="12">
        <v>44697</v>
      </c>
      <c r="D6" s="13" t="s">
        <v>4</v>
      </c>
      <c r="E6" s="15" t="s">
        <v>284</v>
      </c>
      <c r="F6" s="14" t="s">
        <v>285</v>
      </c>
      <c r="G6" s="34">
        <v>26.1</v>
      </c>
      <c r="H6" s="41">
        <v>14</v>
      </c>
      <c r="K6" s="33" t="s">
        <v>284</v>
      </c>
      <c r="L6" s="33" t="s">
        <v>285</v>
      </c>
      <c r="M6" s="34">
        <v>26.1</v>
      </c>
      <c r="N6" s="41">
        <v>14</v>
      </c>
      <c r="O6" s="39">
        <f t="shared" ref="O6:O65" si="0">+E6-K6</f>
        <v>0</v>
      </c>
    </row>
    <row r="7" spans="2:15" ht="18.75" x14ac:dyDescent="0.3">
      <c r="B7" s="12">
        <v>44902</v>
      </c>
      <c r="C7" s="12">
        <v>44902</v>
      </c>
      <c r="D7" s="13" t="s">
        <v>4</v>
      </c>
      <c r="E7" s="15" t="s">
        <v>142</v>
      </c>
      <c r="F7" s="14" t="s">
        <v>17</v>
      </c>
      <c r="G7" s="34">
        <v>374.61</v>
      </c>
      <c r="H7" s="41">
        <v>110</v>
      </c>
      <c r="K7" s="33" t="s">
        <v>142</v>
      </c>
      <c r="L7" s="33" t="s">
        <v>17</v>
      </c>
      <c r="M7" s="34">
        <v>374.61</v>
      </c>
      <c r="N7" s="41">
        <v>110</v>
      </c>
      <c r="O7" s="39">
        <f t="shared" si="0"/>
        <v>0</v>
      </c>
    </row>
    <row r="8" spans="2:15" ht="18.75" x14ac:dyDescent="0.3">
      <c r="B8" s="12">
        <v>44902</v>
      </c>
      <c r="C8" s="12">
        <v>44902</v>
      </c>
      <c r="D8" s="13" t="s">
        <v>4</v>
      </c>
      <c r="E8" s="15" t="s">
        <v>141</v>
      </c>
      <c r="F8" s="14" t="s">
        <v>16</v>
      </c>
      <c r="G8" s="34">
        <v>1194.9000000000001</v>
      </c>
      <c r="H8" s="41">
        <v>83</v>
      </c>
      <c r="K8" s="33" t="s">
        <v>141</v>
      </c>
      <c r="L8" s="33" t="s">
        <v>16</v>
      </c>
      <c r="M8" s="34">
        <v>1194.9000000000001</v>
      </c>
      <c r="N8" s="41">
        <v>83</v>
      </c>
      <c r="O8" s="39">
        <f t="shared" si="0"/>
        <v>0</v>
      </c>
    </row>
    <row r="9" spans="2:15" ht="18.75" x14ac:dyDescent="0.3">
      <c r="B9" s="12">
        <v>44908</v>
      </c>
      <c r="C9" s="12">
        <v>44908</v>
      </c>
      <c r="D9" s="13" t="s">
        <v>4</v>
      </c>
      <c r="E9" s="15" t="s">
        <v>139</v>
      </c>
      <c r="F9" s="14" t="s">
        <v>14</v>
      </c>
      <c r="G9" s="34">
        <v>434.44</v>
      </c>
      <c r="H9" s="41">
        <v>2</v>
      </c>
      <c r="K9" s="33" t="s">
        <v>139</v>
      </c>
      <c r="L9" s="33" t="s">
        <v>14</v>
      </c>
      <c r="M9" s="34">
        <v>434.44</v>
      </c>
      <c r="N9" s="41">
        <v>2</v>
      </c>
      <c r="O9" s="39">
        <f t="shared" si="0"/>
        <v>0</v>
      </c>
    </row>
    <row r="10" spans="2:15" ht="18.75" x14ac:dyDescent="0.3">
      <c r="B10" s="12">
        <v>43190</v>
      </c>
      <c r="C10" s="12">
        <v>43190</v>
      </c>
      <c r="D10" s="13" t="s">
        <v>4</v>
      </c>
      <c r="E10" s="15" t="s">
        <v>192</v>
      </c>
      <c r="F10" s="14" t="s">
        <v>66</v>
      </c>
      <c r="G10" s="34">
        <v>614.13</v>
      </c>
      <c r="H10" s="41">
        <v>3</v>
      </c>
      <c r="K10" s="33" t="s">
        <v>192</v>
      </c>
      <c r="L10" s="33" t="s">
        <v>66</v>
      </c>
      <c r="M10" s="34">
        <v>614.13</v>
      </c>
      <c r="N10" s="41">
        <v>3</v>
      </c>
      <c r="O10" s="39">
        <f t="shared" si="0"/>
        <v>0</v>
      </c>
    </row>
    <row r="11" spans="2:15" ht="18.75" x14ac:dyDescent="0.3">
      <c r="B11" s="12">
        <v>44690</v>
      </c>
      <c r="C11" s="12">
        <v>44690</v>
      </c>
      <c r="D11" s="13" t="s">
        <v>4</v>
      </c>
      <c r="E11" s="15" t="s">
        <v>148</v>
      </c>
      <c r="F11" s="14" t="s">
        <v>23</v>
      </c>
      <c r="G11" s="34">
        <v>4759.84</v>
      </c>
      <c r="H11" s="41">
        <v>115</v>
      </c>
      <c r="K11" s="33" t="s">
        <v>148</v>
      </c>
      <c r="L11" s="33" t="s">
        <v>23</v>
      </c>
      <c r="M11" s="34">
        <v>4759.84</v>
      </c>
      <c r="N11" s="41">
        <v>115</v>
      </c>
      <c r="O11" s="39">
        <f t="shared" si="0"/>
        <v>0</v>
      </c>
    </row>
    <row r="12" spans="2:15" ht="18.75" x14ac:dyDescent="0.3">
      <c r="B12" s="12">
        <v>44902</v>
      </c>
      <c r="C12" s="12">
        <v>44902</v>
      </c>
      <c r="D12" s="13" t="s">
        <v>4</v>
      </c>
      <c r="E12" s="15" t="s">
        <v>153</v>
      </c>
      <c r="F12" s="14" t="s">
        <v>28</v>
      </c>
      <c r="G12" s="34">
        <v>1053.06</v>
      </c>
      <c r="H12" s="41">
        <v>74</v>
      </c>
      <c r="K12" s="33" t="s">
        <v>153</v>
      </c>
      <c r="L12" s="33" t="s">
        <v>28</v>
      </c>
      <c r="M12" s="34">
        <v>1053.06</v>
      </c>
      <c r="N12" s="41">
        <v>74</v>
      </c>
      <c r="O12" s="39">
        <f t="shared" si="0"/>
        <v>0</v>
      </c>
    </row>
    <row r="13" spans="2:15" ht="18.75" x14ac:dyDescent="0.3">
      <c r="B13" s="12">
        <v>44902</v>
      </c>
      <c r="C13" s="12">
        <v>44902</v>
      </c>
      <c r="D13" s="13" t="s">
        <v>4</v>
      </c>
      <c r="E13" s="15" t="s">
        <v>152</v>
      </c>
      <c r="F13" s="14" t="s">
        <v>27</v>
      </c>
      <c r="G13" s="34">
        <v>1849.81</v>
      </c>
      <c r="H13" s="41">
        <v>49</v>
      </c>
      <c r="K13" s="33" t="s">
        <v>152</v>
      </c>
      <c r="L13" s="33" t="s">
        <v>27</v>
      </c>
      <c r="M13" s="34">
        <v>1849.81</v>
      </c>
      <c r="N13" s="41">
        <v>49</v>
      </c>
      <c r="O13" s="39">
        <f t="shared" si="0"/>
        <v>0</v>
      </c>
    </row>
    <row r="14" spans="2:15" ht="18.75" x14ac:dyDescent="0.3">
      <c r="B14" s="12">
        <v>44697</v>
      </c>
      <c r="C14" s="12">
        <v>44697</v>
      </c>
      <c r="D14" s="13" t="s">
        <v>4</v>
      </c>
      <c r="E14" s="15" t="s">
        <v>275</v>
      </c>
      <c r="F14" s="14" t="s">
        <v>286</v>
      </c>
      <c r="G14" s="34">
        <v>265.12</v>
      </c>
      <c r="H14" s="41">
        <v>2</v>
      </c>
      <c r="K14" s="33" t="s">
        <v>275</v>
      </c>
      <c r="L14" s="33" t="s">
        <v>286</v>
      </c>
      <c r="M14" s="34">
        <v>265.12</v>
      </c>
      <c r="N14" s="41">
        <v>2</v>
      </c>
      <c r="O14" s="39">
        <f t="shared" si="0"/>
        <v>0</v>
      </c>
    </row>
    <row r="15" spans="2:15" ht="18.75" x14ac:dyDescent="0.3">
      <c r="B15" s="12">
        <v>44902</v>
      </c>
      <c r="C15" s="12">
        <v>44902</v>
      </c>
      <c r="D15" s="13" t="s">
        <v>4</v>
      </c>
      <c r="E15" s="15" t="s">
        <v>143</v>
      </c>
      <c r="F15" s="14" t="s">
        <v>18</v>
      </c>
      <c r="G15" s="34">
        <v>5674.42</v>
      </c>
      <c r="H15" s="41">
        <v>33</v>
      </c>
      <c r="K15" s="33" t="s">
        <v>143</v>
      </c>
      <c r="L15" s="33" t="s">
        <v>18</v>
      </c>
      <c r="M15" s="34">
        <v>5674.42</v>
      </c>
      <c r="N15" s="41">
        <v>33</v>
      </c>
      <c r="O15" s="39">
        <f t="shared" si="0"/>
        <v>0</v>
      </c>
    </row>
    <row r="16" spans="2:15" ht="18.75" x14ac:dyDescent="0.3">
      <c r="B16" s="12">
        <v>44902</v>
      </c>
      <c r="C16" s="12">
        <v>44902</v>
      </c>
      <c r="D16" s="13" t="s">
        <v>4</v>
      </c>
      <c r="E16" s="15" t="s">
        <v>146</v>
      </c>
      <c r="F16" s="14" t="s">
        <v>21</v>
      </c>
      <c r="G16" s="34">
        <v>11895.14</v>
      </c>
      <c r="H16" s="41">
        <v>46</v>
      </c>
      <c r="K16" s="33" t="s">
        <v>146</v>
      </c>
      <c r="L16" s="33" t="s">
        <v>21</v>
      </c>
      <c r="M16" s="34">
        <v>11895.14</v>
      </c>
      <c r="N16" s="41">
        <v>46</v>
      </c>
      <c r="O16" s="39">
        <f t="shared" si="0"/>
        <v>0</v>
      </c>
    </row>
    <row r="17" spans="2:15" ht="18.75" x14ac:dyDescent="0.3">
      <c r="B17" s="12">
        <v>44902</v>
      </c>
      <c r="C17" s="12">
        <v>44902</v>
      </c>
      <c r="D17" s="13" t="s">
        <v>4</v>
      </c>
      <c r="E17" s="15" t="s">
        <v>276</v>
      </c>
      <c r="F17" s="14" t="s">
        <v>287</v>
      </c>
      <c r="G17" s="34">
        <v>5120.17</v>
      </c>
      <c r="H17" s="41">
        <v>35</v>
      </c>
      <c r="K17" s="33" t="s">
        <v>276</v>
      </c>
      <c r="L17" s="33" t="s">
        <v>287</v>
      </c>
      <c r="M17" s="34">
        <v>5120.17</v>
      </c>
      <c r="N17" s="41">
        <v>35</v>
      </c>
      <c r="O17" s="39">
        <f t="shared" si="0"/>
        <v>0</v>
      </c>
    </row>
    <row r="18" spans="2:15" ht="18.75" x14ac:dyDescent="0.3">
      <c r="B18" s="12">
        <v>44474</v>
      </c>
      <c r="C18" s="12">
        <v>44474</v>
      </c>
      <c r="D18" s="13" t="s">
        <v>4</v>
      </c>
      <c r="E18" s="15" t="s">
        <v>147</v>
      </c>
      <c r="F18" s="14" t="s">
        <v>22</v>
      </c>
      <c r="G18" s="34">
        <v>24532.2</v>
      </c>
      <c r="H18" s="41">
        <v>54</v>
      </c>
      <c r="K18" s="33" t="s">
        <v>147</v>
      </c>
      <c r="L18" s="33" t="s">
        <v>22</v>
      </c>
      <c r="M18" s="34">
        <v>24532.2</v>
      </c>
      <c r="N18" s="41">
        <v>54</v>
      </c>
      <c r="O18" s="39">
        <f t="shared" si="0"/>
        <v>0</v>
      </c>
    </row>
    <row r="19" spans="2:15" ht="18.75" x14ac:dyDescent="0.3">
      <c r="B19" s="12">
        <v>44697</v>
      </c>
      <c r="C19" s="12">
        <v>44697</v>
      </c>
      <c r="D19" s="13" t="s">
        <v>4</v>
      </c>
      <c r="E19" s="15" t="s">
        <v>288</v>
      </c>
      <c r="F19" s="14" t="s">
        <v>289</v>
      </c>
      <c r="G19" s="34">
        <v>148.02000000000001</v>
      </c>
      <c r="H19" s="41">
        <v>4</v>
      </c>
      <c r="K19" s="33" t="s">
        <v>288</v>
      </c>
      <c r="L19" s="33" t="s">
        <v>289</v>
      </c>
      <c r="M19" s="34">
        <v>148.02000000000001</v>
      </c>
      <c r="N19" s="41">
        <v>4</v>
      </c>
      <c r="O19" s="39">
        <f t="shared" si="0"/>
        <v>0</v>
      </c>
    </row>
    <row r="20" spans="2:15" ht="18.75" x14ac:dyDescent="0.3">
      <c r="B20" s="12">
        <v>44224</v>
      </c>
      <c r="C20" s="12">
        <v>44224</v>
      </c>
      <c r="D20" s="13" t="s">
        <v>4</v>
      </c>
      <c r="E20" s="15" t="s">
        <v>151</v>
      </c>
      <c r="F20" s="14" t="s">
        <v>26</v>
      </c>
      <c r="G20" s="34">
        <v>366.78</v>
      </c>
      <c r="H20" s="41">
        <v>12</v>
      </c>
      <c r="K20" s="33" t="s">
        <v>151</v>
      </c>
      <c r="L20" s="33" t="s">
        <v>26</v>
      </c>
      <c r="M20" s="34">
        <v>366.78</v>
      </c>
      <c r="N20" s="41">
        <v>12</v>
      </c>
      <c r="O20" s="39">
        <f t="shared" si="0"/>
        <v>0</v>
      </c>
    </row>
    <row r="21" spans="2:15" ht="18.75" x14ac:dyDescent="0.3">
      <c r="B21" s="12">
        <v>44467</v>
      </c>
      <c r="C21" s="12">
        <v>44467</v>
      </c>
      <c r="D21" s="13" t="s">
        <v>4</v>
      </c>
      <c r="E21" s="15" t="s">
        <v>154</v>
      </c>
      <c r="F21" s="14" t="s">
        <v>29</v>
      </c>
      <c r="G21" s="34">
        <v>63.61</v>
      </c>
      <c r="H21" s="41">
        <v>3</v>
      </c>
      <c r="K21" s="33" t="s">
        <v>154</v>
      </c>
      <c r="L21" s="33" t="s">
        <v>29</v>
      </c>
      <c r="M21" s="34">
        <v>63.61</v>
      </c>
      <c r="N21" s="41">
        <v>3</v>
      </c>
      <c r="O21" s="39">
        <f t="shared" si="0"/>
        <v>0</v>
      </c>
    </row>
    <row r="22" spans="2:15" ht="18.75" x14ac:dyDescent="0.3">
      <c r="B22" s="12">
        <v>44907</v>
      </c>
      <c r="C22" s="12">
        <v>44907</v>
      </c>
      <c r="D22" s="13" t="s">
        <v>4</v>
      </c>
      <c r="E22" s="15" t="s">
        <v>156</v>
      </c>
      <c r="F22" s="14" t="s">
        <v>31</v>
      </c>
      <c r="G22" s="34">
        <v>3115.2</v>
      </c>
      <c r="H22" s="41">
        <v>24</v>
      </c>
      <c r="K22" s="33" t="s">
        <v>156</v>
      </c>
      <c r="L22" s="33" t="s">
        <v>31</v>
      </c>
      <c r="M22" s="34">
        <v>3115.2</v>
      </c>
      <c r="N22" s="41">
        <v>24</v>
      </c>
      <c r="O22" s="39">
        <f t="shared" si="0"/>
        <v>0</v>
      </c>
    </row>
    <row r="23" spans="2:15" ht="18.75" x14ac:dyDescent="0.3">
      <c r="B23" s="12">
        <v>43602</v>
      </c>
      <c r="C23" s="12">
        <v>43602</v>
      </c>
      <c r="D23" s="13" t="s">
        <v>4</v>
      </c>
      <c r="E23" s="15" t="s">
        <v>158</v>
      </c>
      <c r="F23" s="14" t="s">
        <v>33</v>
      </c>
      <c r="G23" s="34">
        <v>53.17</v>
      </c>
      <c r="H23" s="41">
        <v>4</v>
      </c>
      <c r="K23" s="33" t="s">
        <v>158</v>
      </c>
      <c r="L23" s="33" t="s">
        <v>33</v>
      </c>
      <c r="M23" s="34">
        <v>53.17</v>
      </c>
      <c r="N23" s="41">
        <v>4</v>
      </c>
      <c r="O23" s="39">
        <f t="shared" si="0"/>
        <v>0</v>
      </c>
    </row>
    <row r="24" spans="2:15" ht="18.75" x14ac:dyDescent="0.3">
      <c r="B24" s="12">
        <v>44902</v>
      </c>
      <c r="C24" s="12">
        <v>44902</v>
      </c>
      <c r="D24" s="13" t="s">
        <v>4</v>
      </c>
      <c r="E24" s="15" t="s">
        <v>164</v>
      </c>
      <c r="F24" s="14" t="s">
        <v>39</v>
      </c>
      <c r="G24" s="34">
        <v>4806</v>
      </c>
      <c r="H24" s="41">
        <v>38</v>
      </c>
      <c r="K24" s="33" t="s">
        <v>164</v>
      </c>
      <c r="L24" s="33" t="s">
        <v>39</v>
      </c>
      <c r="M24" s="34">
        <v>4806</v>
      </c>
      <c r="N24" s="41">
        <v>38</v>
      </c>
      <c r="O24" s="39">
        <f t="shared" si="0"/>
        <v>0</v>
      </c>
    </row>
    <row r="25" spans="2:15" ht="18.75" x14ac:dyDescent="0.3">
      <c r="B25" s="12">
        <v>43300</v>
      </c>
      <c r="C25" s="12">
        <v>43300</v>
      </c>
      <c r="D25" s="13" t="s">
        <v>4</v>
      </c>
      <c r="E25" s="15" t="s">
        <v>165</v>
      </c>
      <c r="F25" s="14" t="s">
        <v>40</v>
      </c>
      <c r="G25" s="34">
        <v>1248.44</v>
      </c>
      <c r="H25" s="41">
        <v>30</v>
      </c>
      <c r="K25" s="33" t="s">
        <v>165</v>
      </c>
      <c r="L25" s="33" t="s">
        <v>40</v>
      </c>
      <c r="M25" s="34">
        <v>1248.44</v>
      </c>
      <c r="N25" s="41">
        <v>30</v>
      </c>
      <c r="O25" s="39">
        <f t="shared" si="0"/>
        <v>0</v>
      </c>
    </row>
    <row r="26" spans="2:15" ht="18.75" x14ac:dyDescent="0.3">
      <c r="B26" s="12">
        <v>44902</v>
      </c>
      <c r="C26" s="12">
        <v>44902</v>
      </c>
      <c r="D26" s="13" t="s">
        <v>4</v>
      </c>
      <c r="E26" s="15" t="s">
        <v>163</v>
      </c>
      <c r="F26" s="14" t="s">
        <v>38</v>
      </c>
      <c r="G26" s="34">
        <v>6565.66</v>
      </c>
      <c r="H26" s="41">
        <v>1750</v>
      </c>
      <c r="K26" s="33" t="s">
        <v>163</v>
      </c>
      <c r="L26" s="33" t="s">
        <v>38</v>
      </c>
      <c r="M26" s="34">
        <v>6565.66</v>
      </c>
      <c r="N26" s="41">
        <v>1750</v>
      </c>
      <c r="O26" s="39">
        <f t="shared" si="0"/>
        <v>0</v>
      </c>
    </row>
    <row r="27" spans="2:15" ht="18.75" x14ac:dyDescent="0.3">
      <c r="B27" s="12">
        <v>43972</v>
      </c>
      <c r="C27" s="12">
        <v>43972</v>
      </c>
      <c r="D27" s="13" t="s">
        <v>4</v>
      </c>
      <c r="E27" s="15" t="s">
        <v>166</v>
      </c>
      <c r="F27" s="14" t="s">
        <v>41</v>
      </c>
      <c r="G27" s="34">
        <v>1622.3</v>
      </c>
      <c r="H27" s="41">
        <v>49</v>
      </c>
      <c r="K27" s="33" t="s">
        <v>166</v>
      </c>
      <c r="L27" s="33" t="s">
        <v>41</v>
      </c>
      <c r="M27" s="34">
        <v>1622.3</v>
      </c>
      <c r="N27" s="41">
        <v>49</v>
      </c>
      <c r="O27" s="39">
        <f t="shared" si="0"/>
        <v>0</v>
      </c>
    </row>
    <row r="28" spans="2:15" ht="18.75" x14ac:dyDescent="0.3">
      <c r="B28" s="12">
        <v>44011</v>
      </c>
      <c r="C28" s="12">
        <v>44011</v>
      </c>
      <c r="D28" s="13" t="s">
        <v>4</v>
      </c>
      <c r="E28" s="15" t="s">
        <v>170</v>
      </c>
      <c r="F28" s="14" t="s">
        <v>45</v>
      </c>
      <c r="G28" s="34">
        <v>1926.8</v>
      </c>
      <c r="H28" s="41">
        <v>44</v>
      </c>
      <c r="K28" s="33" t="s">
        <v>170</v>
      </c>
      <c r="L28" s="33" t="s">
        <v>45</v>
      </c>
      <c r="M28" s="34">
        <v>1926.8</v>
      </c>
      <c r="N28" s="41">
        <v>44</v>
      </c>
      <c r="O28" s="39">
        <f t="shared" si="0"/>
        <v>0</v>
      </c>
    </row>
    <row r="29" spans="2:15" ht="18.75" x14ac:dyDescent="0.3">
      <c r="B29" s="12">
        <v>44474</v>
      </c>
      <c r="C29" s="12">
        <v>44474</v>
      </c>
      <c r="D29" s="13" t="s">
        <v>4</v>
      </c>
      <c r="E29" s="15" t="s">
        <v>138</v>
      </c>
      <c r="F29" s="14" t="s">
        <v>13</v>
      </c>
      <c r="G29" s="34">
        <v>372.33</v>
      </c>
      <c r="H29" s="41">
        <v>12</v>
      </c>
      <c r="K29" s="33" t="s">
        <v>138</v>
      </c>
      <c r="L29" s="33" t="s">
        <v>13</v>
      </c>
      <c r="M29" s="34">
        <v>372.33</v>
      </c>
      <c r="N29" s="41">
        <v>12</v>
      </c>
      <c r="O29" s="39">
        <f t="shared" si="0"/>
        <v>0</v>
      </c>
    </row>
    <row r="30" spans="2:15" ht="18.75" x14ac:dyDescent="0.3">
      <c r="B30" s="12">
        <v>44474</v>
      </c>
      <c r="C30" s="12">
        <v>44474</v>
      </c>
      <c r="D30" s="13" t="s">
        <v>4</v>
      </c>
      <c r="E30" s="15" t="s">
        <v>171</v>
      </c>
      <c r="F30" s="14" t="s">
        <v>46</v>
      </c>
      <c r="G30" s="34">
        <v>80.41</v>
      </c>
      <c r="H30" s="41">
        <v>4</v>
      </c>
      <c r="K30" s="33" t="s">
        <v>171</v>
      </c>
      <c r="L30" s="33" t="s">
        <v>46</v>
      </c>
      <c r="M30" s="34">
        <v>80.41</v>
      </c>
      <c r="N30" s="41">
        <v>4</v>
      </c>
      <c r="O30" s="39">
        <f t="shared" si="0"/>
        <v>0</v>
      </c>
    </row>
    <row r="31" spans="2:15" ht="18.75" x14ac:dyDescent="0.3">
      <c r="B31" s="12">
        <v>44908</v>
      </c>
      <c r="C31" s="12">
        <v>44908</v>
      </c>
      <c r="D31" s="13" t="s">
        <v>4</v>
      </c>
      <c r="E31" s="15" t="s">
        <v>304</v>
      </c>
      <c r="F31" s="14" t="s">
        <v>307</v>
      </c>
      <c r="G31" s="34">
        <v>11439.96</v>
      </c>
      <c r="H31" s="41">
        <v>26</v>
      </c>
      <c r="K31" s="33" t="s">
        <v>304</v>
      </c>
      <c r="L31" s="33" t="s">
        <v>307</v>
      </c>
      <c r="M31" s="34">
        <v>11439.96</v>
      </c>
      <c r="N31" s="41">
        <v>26</v>
      </c>
      <c r="O31" s="39">
        <f t="shared" si="0"/>
        <v>0</v>
      </c>
    </row>
    <row r="32" spans="2:15" ht="18.75" x14ac:dyDescent="0.3">
      <c r="B32" s="12">
        <v>44697</v>
      </c>
      <c r="C32" s="12">
        <v>44697</v>
      </c>
      <c r="D32" s="13" t="s">
        <v>4</v>
      </c>
      <c r="E32" s="15" t="s">
        <v>173</v>
      </c>
      <c r="F32" s="14" t="s">
        <v>48</v>
      </c>
      <c r="G32" s="34">
        <v>1436.6</v>
      </c>
      <c r="H32" s="41">
        <v>34</v>
      </c>
      <c r="K32" s="33" t="s">
        <v>173</v>
      </c>
      <c r="L32" s="33" t="s">
        <v>48</v>
      </c>
      <c r="M32" s="34">
        <v>1436.6</v>
      </c>
      <c r="N32" s="41">
        <v>34</v>
      </c>
      <c r="O32" s="39">
        <f t="shared" si="0"/>
        <v>0</v>
      </c>
    </row>
    <row r="33" spans="2:15" ht="18.75" x14ac:dyDescent="0.3">
      <c r="B33" s="12">
        <v>44467</v>
      </c>
      <c r="C33" s="12">
        <v>44467</v>
      </c>
      <c r="D33" s="13" t="s">
        <v>4</v>
      </c>
      <c r="E33" s="15" t="s">
        <v>172</v>
      </c>
      <c r="F33" s="14" t="s">
        <v>47</v>
      </c>
      <c r="G33" s="34">
        <v>1249.8499999999999</v>
      </c>
      <c r="H33" s="41">
        <v>20</v>
      </c>
      <c r="K33" s="33" t="s">
        <v>172</v>
      </c>
      <c r="L33" s="33" t="s">
        <v>47</v>
      </c>
      <c r="M33" s="34">
        <v>1249.8499999999999</v>
      </c>
      <c r="N33" s="41">
        <v>20</v>
      </c>
      <c r="O33" s="39">
        <f t="shared" si="0"/>
        <v>0</v>
      </c>
    </row>
    <row r="34" spans="2:15" ht="18.75" x14ac:dyDescent="0.3">
      <c r="B34" s="12">
        <v>44908</v>
      </c>
      <c r="C34" s="12">
        <v>44908</v>
      </c>
      <c r="D34" s="13" t="s">
        <v>4</v>
      </c>
      <c r="E34" s="15" t="s">
        <v>180</v>
      </c>
      <c r="F34" s="14" t="s">
        <v>55</v>
      </c>
      <c r="G34" s="34">
        <v>1648.66</v>
      </c>
      <c r="H34" s="41">
        <v>223</v>
      </c>
      <c r="K34" s="33" t="s">
        <v>180</v>
      </c>
      <c r="L34" s="33" t="s">
        <v>55</v>
      </c>
      <c r="M34" s="34">
        <v>1648.66</v>
      </c>
      <c r="N34" s="41">
        <v>223</v>
      </c>
      <c r="O34" s="39">
        <f t="shared" si="0"/>
        <v>0</v>
      </c>
    </row>
    <row r="35" spans="2:15" ht="18.75" x14ac:dyDescent="0.3">
      <c r="B35" s="12">
        <v>44908</v>
      </c>
      <c r="C35" s="12">
        <v>44908</v>
      </c>
      <c r="D35" s="13" t="s">
        <v>4</v>
      </c>
      <c r="E35" s="15" t="s">
        <v>181</v>
      </c>
      <c r="F35" s="14" t="s">
        <v>56</v>
      </c>
      <c r="G35" s="34">
        <v>1192.4000000000001</v>
      </c>
      <c r="H35" s="41">
        <v>173</v>
      </c>
      <c r="K35" s="33" t="s">
        <v>181</v>
      </c>
      <c r="L35" s="33" t="s">
        <v>56</v>
      </c>
      <c r="M35" s="34">
        <v>1192.4000000000001</v>
      </c>
      <c r="N35" s="41">
        <v>173</v>
      </c>
      <c r="O35" s="39">
        <f t="shared" si="0"/>
        <v>0</v>
      </c>
    </row>
    <row r="36" spans="2:15" ht="18.75" x14ac:dyDescent="0.3">
      <c r="B36" s="12">
        <v>44908</v>
      </c>
      <c r="C36" s="12">
        <v>44908</v>
      </c>
      <c r="D36" s="13" t="s">
        <v>4</v>
      </c>
      <c r="E36" s="15" t="s">
        <v>182</v>
      </c>
      <c r="F36" s="14" t="s">
        <v>57</v>
      </c>
      <c r="G36" s="34">
        <v>411.95</v>
      </c>
      <c r="H36" s="41">
        <v>120</v>
      </c>
      <c r="K36" s="33" t="s">
        <v>182</v>
      </c>
      <c r="L36" s="33" t="s">
        <v>57</v>
      </c>
      <c r="M36" s="34">
        <v>411.95</v>
      </c>
      <c r="N36" s="41">
        <v>120</v>
      </c>
      <c r="O36" s="39">
        <f t="shared" si="0"/>
        <v>0</v>
      </c>
    </row>
    <row r="37" spans="2:15" ht="18.75" x14ac:dyDescent="0.3">
      <c r="B37" s="12">
        <v>44714</v>
      </c>
      <c r="C37" s="12">
        <v>44714</v>
      </c>
      <c r="D37" s="13" t="s">
        <v>4</v>
      </c>
      <c r="E37" s="15" t="s">
        <v>188</v>
      </c>
      <c r="F37" s="14" t="s">
        <v>63</v>
      </c>
      <c r="G37" s="34">
        <v>30.98</v>
      </c>
      <c r="H37" s="41">
        <v>2</v>
      </c>
      <c r="K37" s="33" t="s">
        <v>188</v>
      </c>
      <c r="L37" s="33" t="s">
        <v>63</v>
      </c>
      <c r="M37" s="34">
        <v>30.98</v>
      </c>
      <c r="N37" s="41">
        <v>2</v>
      </c>
      <c r="O37" s="39">
        <f t="shared" si="0"/>
        <v>0</v>
      </c>
    </row>
    <row r="38" spans="2:15" ht="18.75" x14ac:dyDescent="0.3">
      <c r="B38" s="12">
        <v>44907</v>
      </c>
      <c r="C38" s="12">
        <v>44907</v>
      </c>
      <c r="D38" s="13" t="s">
        <v>4</v>
      </c>
      <c r="E38" s="15" t="s">
        <v>189</v>
      </c>
      <c r="F38" s="14" t="s">
        <v>64</v>
      </c>
      <c r="G38" s="34">
        <v>41.97</v>
      </c>
      <c r="H38" s="41">
        <v>2</v>
      </c>
      <c r="K38" s="33" t="s">
        <v>189</v>
      </c>
      <c r="L38" s="33" t="s">
        <v>64</v>
      </c>
      <c r="M38" s="34">
        <v>41.97</v>
      </c>
      <c r="N38" s="41">
        <v>2</v>
      </c>
      <c r="O38" s="39">
        <f t="shared" si="0"/>
        <v>0</v>
      </c>
    </row>
    <row r="39" spans="2:15" ht="18.75" x14ac:dyDescent="0.3">
      <c r="B39" s="12">
        <v>43190</v>
      </c>
      <c r="C39" s="12">
        <v>43190</v>
      </c>
      <c r="D39" s="13" t="s">
        <v>4</v>
      </c>
      <c r="E39" s="15" t="s">
        <v>194</v>
      </c>
      <c r="F39" s="14" t="s">
        <v>68</v>
      </c>
      <c r="G39" s="34">
        <v>1069.49</v>
      </c>
      <c r="H39" s="41">
        <v>7</v>
      </c>
      <c r="K39" s="33" t="s">
        <v>194</v>
      </c>
      <c r="L39" s="33" t="s">
        <v>68</v>
      </c>
      <c r="M39" s="34">
        <v>1069.49</v>
      </c>
      <c r="N39" s="41">
        <v>7</v>
      </c>
      <c r="O39" s="39">
        <f t="shared" si="0"/>
        <v>0</v>
      </c>
    </row>
    <row r="40" spans="2:15" ht="18.75" x14ac:dyDescent="0.3">
      <c r="B40" s="12">
        <v>44715</v>
      </c>
      <c r="C40" s="12">
        <v>44715</v>
      </c>
      <c r="D40" s="13" t="s">
        <v>4</v>
      </c>
      <c r="E40" s="15" t="s">
        <v>216</v>
      </c>
      <c r="F40" s="14" t="s">
        <v>90</v>
      </c>
      <c r="G40" s="34">
        <v>304.79000000000002</v>
      </c>
      <c r="H40" s="41">
        <v>18</v>
      </c>
      <c r="K40" s="33" t="s">
        <v>216</v>
      </c>
      <c r="L40" s="33" t="s">
        <v>90</v>
      </c>
      <c r="M40" s="34">
        <v>304.79000000000002</v>
      </c>
      <c r="N40" s="41">
        <v>18</v>
      </c>
      <c r="O40" s="39">
        <f t="shared" si="0"/>
        <v>0</v>
      </c>
    </row>
    <row r="41" spans="2:15" ht="18.75" x14ac:dyDescent="0.3">
      <c r="B41" s="12">
        <v>43190</v>
      </c>
      <c r="C41" s="12">
        <v>43190</v>
      </c>
      <c r="D41" s="13" t="s">
        <v>4</v>
      </c>
      <c r="E41" s="15" t="s">
        <v>200</v>
      </c>
      <c r="F41" s="14" t="s">
        <v>74</v>
      </c>
      <c r="G41" s="34">
        <v>703.5</v>
      </c>
      <c r="H41" s="41">
        <v>12</v>
      </c>
      <c r="K41" s="33" t="s">
        <v>200</v>
      </c>
      <c r="L41" s="33" t="s">
        <v>74</v>
      </c>
      <c r="M41" s="34">
        <v>703.5</v>
      </c>
      <c r="N41" s="41">
        <v>12</v>
      </c>
      <c r="O41" s="39">
        <f t="shared" si="0"/>
        <v>0</v>
      </c>
    </row>
    <row r="42" spans="2:15" ht="18.75" x14ac:dyDescent="0.3">
      <c r="B42" s="12">
        <v>44917</v>
      </c>
      <c r="C42" s="12">
        <v>44917</v>
      </c>
      <c r="D42" s="13" t="s">
        <v>4</v>
      </c>
      <c r="E42" s="15" t="s">
        <v>204</v>
      </c>
      <c r="F42" s="14" t="s">
        <v>78</v>
      </c>
      <c r="G42" s="34">
        <v>4170.3900000000003</v>
      </c>
      <c r="H42" s="41">
        <v>83</v>
      </c>
      <c r="K42" s="33" t="s">
        <v>204</v>
      </c>
      <c r="L42" s="33" t="s">
        <v>78</v>
      </c>
      <c r="M42" s="34">
        <v>4170.3900000000003</v>
      </c>
      <c r="N42" s="41">
        <v>83</v>
      </c>
      <c r="O42" s="39">
        <f t="shared" si="0"/>
        <v>0</v>
      </c>
    </row>
    <row r="43" spans="2:15" ht="18.75" x14ac:dyDescent="0.3">
      <c r="B43" s="12">
        <v>44917</v>
      </c>
      <c r="C43" s="12">
        <v>44917</v>
      </c>
      <c r="D43" s="13" t="s">
        <v>4</v>
      </c>
      <c r="E43" s="15" t="s">
        <v>202</v>
      </c>
      <c r="F43" s="14" t="s">
        <v>76</v>
      </c>
      <c r="G43" s="34">
        <v>5684.48</v>
      </c>
      <c r="H43" s="41">
        <v>216</v>
      </c>
      <c r="K43" s="33" t="s">
        <v>202</v>
      </c>
      <c r="L43" s="33" t="s">
        <v>76</v>
      </c>
      <c r="M43" s="34">
        <v>5684.48</v>
      </c>
      <c r="N43" s="41">
        <v>216</v>
      </c>
      <c r="O43" s="39">
        <f t="shared" si="0"/>
        <v>0</v>
      </c>
    </row>
    <row r="44" spans="2:15" ht="18.75" x14ac:dyDescent="0.3">
      <c r="B44" s="12">
        <v>43972</v>
      </c>
      <c r="C44" s="12">
        <v>43972</v>
      </c>
      <c r="D44" s="13" t="s">
        <v>4</v>
      </c>
      <c r="E44" s="15" t="s">
        <v>203</v>
      </c>
      <c r="F44" s="14" t="s">
        <v>77</v>
      </c>
      <c r="G44" s="34">
        <v>103.81</v>
      </c>
      <c r="H44" s="41">
        <v>1</v>
      </c>
      <c r="K44" s="33" t="s">
        <v>203</v>
      </c>
      <c r="L44" s="33" t="s">
        <v>77</v>
      </c>
      <c r="M44" s="34">
        <v>103.81</v>
      </c>
      <c r="N44" s="41">
        <v>1</v>
      </c>
      <c r="O44" s="39">
        <f t="shared" si="0"/>
        <v>0</v>
      </c>
    </row>
    <row r="45" spans="2:15" ht="18.75" x14ac:dyDescent="0.3">
      <c r="B45" s="12">
        <v>44915</v>
      </c>
      <c r="C45" s="12">
        <v>44915</v>
      </c>
      <c r="D45" s="13" t="s">
        <v>4</v>
      </c>
      <c r="E45" s="15" t="s">
        <v>201</v>
      </c>
      <c r="F45" s="14" t="s">
        <v>75</v>
      </c>
      <c r="G45" s="34">
        <v>2197.2600000000002</v>
      </c>
      <c r="H45" s="41">
        <v>76</v>
      </c>
      <c r="K45" s="33" t="s">
        <v>201</v>
      </c>
      <c r="L45" s="33" t="s">
        <v>75</v>
      </c>
      <c r="M45" s="34">
        <v>2197.2600000000002</v>
      </c>
      <c r="N45" s="41">
        <v>76</v>
      </c>
      <c r="O45" s="39">
        <f t="shared" si="0"/>
        <v>0</v>
      </c>
    </row>
    <row r="46" spans="2:15" ht="18.75" x14ac:dyDescent="0.3">
      <c r="B46" s="12">
        <v>44474</v>
      </c>
      <c r="C46" s="12">
        <v>44474</v>
      </c>
      <c r="D46" s="13" t="s">
        <v>4</v>
      </c>
      <c r="E46" s="15" t="s">
        <v>198</v>
      </c>
      <c r="F46" s="14" t="s">
        <v>72</v>
      </c>
      <c r="G46" s="34">
        <v>103.5</v>
      </c>
      <c r="H46" s="41">
        <v>4</v>
      </c>
      <c r="K46" s="33" t="s">
        <v>198</v>
      </c>
      <c r="L46" s="33" t="s">
        <v>72</v>
      </c>
      <c r="M46" s="34">
        <v>103.5</v>
      </c>
      <c r="N46" s="41">
        <v>4</v>
      </c>
      <c r="O46" s="39">
        <f t="shared" si="0"/>
        <v>0</v>
      </c>
    </row>
    <row r="47" spans="2:15" ht="18.75" x14ac:dyDescent="0.3">
      <c r="B47" s="12">
        <v>44474</v>
      </c>
      <c r="C47" s="12">
        <v>44474</v>
      </c>
      <c r="D47" s="13" t="s">
        <v>4</v>
      </c>
      <c r="E47" s="15" t="s">
        <v>199</v>
      </c>
      <c r="F47" s="14" t="s">
        <v>73</v>
      </c>
      <c r="G47" s="34">
        <v>321.18</v>
      </c>
      <c r="H47" s="41">
        <v>8</v>
      </c>
      <c r="K47" s="33" t="s">
        <v>199</v>
      </c>
      <c r="L47" s="33" t="s">
        <v>73</v>
      </c>
      <c r="M47" s="34">
        <v>321.18</v>
      </c>
      <c r="N47" s="41">
        <v>8</v>
      </c>
      <c r="O47" s="39">
        <f t="shared" si="0"/>
        <v>0</v>
      </c>
    </row>
    <row r="48" spans="2:15" ht="18.75" x14ac:dyDescent="0.3">
      <c r="B48" s="12">
        <v>44908</v>
      </c>
      <c r="C48" s="12">
        <v>44908</v>
      </c>
      <c r="D48" s="13" t="s">
        <v>4</v>
      </c>
      <c r="E48" s="15" t="s">
        <v>209</v>
      </c>
      <c r="F48" s="14" t="s">
        <v>83</v>
      </c>
      <c r="G48" s="34">
        <v>153.61000000000001</v>
      </c>
      <c r="H48" s="41">
        <v>26</v>
      </c>
      <c r="K48" s="33" t="s">
        <v>209</v>
      </c>
      <c r="L48" s="33" t="s">
        <v>83</v>
      </c>
      <c r="M48" s="34">
        <v>153.61000000000001</v>
      </c>
      <c r="N48" s="41">
        <v>26</v>
      </c>
      <c r="O48" s="39">
        <f t="shared" si="0"/>
        <v>0</v>
      </c>
    </row>
    <row r="49" spans="2:15" ht="18.75" x14ac:dyDescent="0.3">
      <c r="B49" s="12">
        <v>44908</v>
      </c>
      <c r="C49" s="12">
        <v>44908</v>
      </c>
      <c r="D49" s="13" t="s">
        <v>4</v>
      </c>
      <c r="E49" s="15" t="s">
        <v>211</v>
      </c>
      <c r="F49" s="14" t="s">
        <v>85</v>
      </c>
      <c r="G49" s="34">
        <v>962.29</v>
      </c>
      <c r="H49" s="41">
        <v>56</v>
      </c>
      <c r="K49" s="33" t="s">
        <v>211</v>
      </c>
      <c r="L49" s="33" t="s">
        <v>85</v>
      </c>
      <c r="M49" s="34">
        <v>962.29</v>
      </c>
      <c r="N49" s="41">
        <v>56</v>
      </c>
      <c r="O49" s="39">
        <f t="shared" si="0"/>
        <v>0</v>
      </c>
    </row>
    <row r="50" spans="2:15" ht="18.75" x14ac:dyDescent="0.3">
      <c r="B50" s="12">
        <v>44714</v>
      </c>
      <c r="C50" s="12">
        <v>44714</v>
      </c>
      <c r="D50" s="13" t="s">
        <v>4</v>
      </c>
      <c r="E50" s="15" t="s">
        <v>213</v>
      </c>
      <c r="F50" s="14" t="s">
        <v>87</v>
      </c>
      <c r="G50" s="34">
        <v>595.91</v>
      </c>
      <c r="H50" s="41">
        <v>35</v>
      </c>
      <c r="K50" s="33" t="s">
        <v>213</v>
      </c>
      <c r="L50" s="33" t="s">
        <v>87</v>
      </c>
      <c r="M50" s="34">
        <v>595.91</v>
      </c>
      <c r="N50" s="41">
        <v>35</v>
      </c>
      <c r="O50" s="39">
        <f t="shared" si="0"/>
        <v>0</v>
      </c>
    </row>
    <row r="51" spans="2:15" ht="18.75" x14ac:dyDescent="0.3">
      <c r="B51" s="12">
        <v>44908</v>
      </c>
      <c r="C51" s="12">
        <v>44908</v>
      </c>
      <c r="D51" s="13" t="s">
        <v>4</v>
      </c>
      <c r="E51" s="15" t="s">
        <v>214</v>
      </c>
      <c r="F51" s="14" t="s">
        <v>88</v>
      </c>
      <c r="G51" s="34">
        <v>924.77</v>
      </c>
      <c r="H51" s="41">
        <v>52</v>
      </c>
      <c r="K51" s="33" t="s">
        <v>214</v>
      </c>
      <c r="L51" s="33" t="s">
        <v>88</v>
      </c>
      <c r="M51" s="34">
        <v>924.77</v>
      </c>
      <c r="N51" s="41">
        <v>52</v>
      </c>
      <c r="O51" s="39">
        <f t="shared" si="0"/>
        <v>0</v>
      </c>
    </row>
    <row r="52" spans="2:15" ht="18.75" x14ac:dyDescent="0.3">
      <c r="B52" s="12">
        <v>44714</v>
      </c>
      <c r="C52" s="12">
        <v>44714</v>
      </c>
      <c r="D52" s="13" t="s">
        <v>4</v>
      </c>
      <c r="E52" s="15" t="s">
        <v>210</v>
      </c>
      <c r="F52" s="14" t="s">
        <v>84</v>
      </c>
      <c r="G52" s="34">
        <v>590.29999999999995</v>
      </c>
      <c r="H52" s="41">
        <v>34</v>
      </c>
      <c r="K52" s="33" t="s">
        <v>210</v>
      </c>
      <c r="L52" s="33" t="s">
        <v>84</v>
      </c>
      <c r="M52" s="34">
        <v>590.29999999999995</v>
      </c>
      <c r="N52" s="41">
        <v>34</v>
      </c>
      <c r="O52" s="39">
        <f t="shared" si="0"/>
        <v>0</v>
      </c>
    </row>
    <row r="53" spans="2:15" ht="18.75" x14ac:dyDescent="0.3">
      <c r="B53" s="12">
        <v>44697</v>
      </c>
      <c r="C53" s="12">
        <v>44697</v>
      </c>
      <c r="D53" s="13" t="s">
        <v>4</v>
      </c>
      <c r="E53" s="15" t="s">
        <v>217</v>
      </c>
      <c r="F53" s="14" t="s">
        <v>91</v>
      </c>
      <c r="G53" s="34">
        <v>1343.54</v>
      </c>
      <c r="H53" s="41">
        <v>38</v>
      </c>
      <c r="K53" s="33" t="s">
        <v>217</v>
      </c>
      <c r="L53" s="33" t="s">
        <v>91</v>
      </c>
      <c r="M53" s="34">
        <v>1343.54</v>
      </c>
      <c r="N53" s="41">
        <v>38</v>
      </c>
      <c r="O53" s="39">
        <f t="shared" si="0"/>
        <v>0</v>
      </c>
    </row>
    <row r="54" spans="2:15" ht="18.75" x14ac:dyDescent="0.3">
      <c r="B54" s="12">
        <v>44869</v>
      </c>
      <c r="C54" s="12">
        <v>44869</v>
      </c>
      <c r="D54" s="13" t="s">
        <v>4</v>
      </c>
      <c r="E54" s="15" t="s">
        <v>219</v>
      </c>
      <c r="F54" s="14" t="s">
        <v>92</v>
      </c>
      <c r="G54" s="34">
        <v>3944.71</v>
      </c>
      <c r="H54" s="41">
        <v>230</v>
      </c>
      <c r="K54" s="33" t="s">
        <v>220</v>
      </c>
      <c r="L54" s="33" t="s">
        <v>93</v>
      </c>
      <c r="M54" s="34">
        <v>3944.71</v>
      </c>
      <c r="N54" s="41">
        <v>230</v>
      </c>
      <c r="O54" s="39">
        <f t="shared" si="0"/>
        <v>-3</v>
      </c>
    </row>
    <row r="55" spans="2:15" ht="18.75" x14ac:dyDescent="0.3">
      <c r="B55" s="12">
        <v>44869</v>
      </c>
      <c r="C55" s="12">
        <v>44869</v>
      </c>
      <c r="D55" s="13" t="s">
        <v>4</v>
      </c>
      <c r="E55" s="15" t="s">
        <v>220</v>
      </c>
      <c r="F55" s="14" t="s">
        <v>93</v>
      </c>
      <c r="G55" s="34">
        <v>416.71</v>
      </c>
      <c r="H55" s="41">
        <v>207</v>
      </c>
      <c r="K55" s="33" t="s">
        <v>187</v>
      </c>
      <c r="L55" s="33" t="s">
        <v>62</v>
      </c>
      <c r="M55" s="34">
        <v>416.71</v>
      </c>
      <c r="N55" s="41">
        <v>207</v>
      </c>
      <c r="O55" s="39">
        <f t="shared" si="0"/>
        <v>-1</v>
      </c>
    </row>
    <row r="56" spans="2:15" ht="18.75" x14ac:dyDescent="0.3">
      <c r="B56" s="12">
        <v>44715</v>
      </c>
      <c r="C56" s="12">
        <v>44715</v>
      </c>
      <c r="D56" s="13" t="s">
        <v>4</v>
      </c>
      <c r="E56" s="15" t="s">
        <v>187</v>
      </c>
      <c r="F56" s="14" t="s">
        <v>62</v>
      </c>
      <c r="G56" s="34">
        <v>842.26</v>
      </c>
      <c r="H56" s="41">
        <v>625</v>
      </c>
      <c r="K56" s="33" t="s">
        <v>222</v>
      </c>
      <c r="L56" s="33" t="s">
        <v>95</v>
      </c>
      <c r="M56" s="34">
        <v>842.26</v>
      </c>
      <c r="N56" s="41">
        <v>625</v>
      </c>
      <c r="O56" s="39">
        <f t="shared" si="0"/>
        <v>-4</v>
      </c>
    </row>
    <row r="57" spans="2:15" ht="18.75" x14ac:dyDescent="0.3">
      <c r="B57" s="12">
        <v>44291</v>
      </c>
      <c r="C57" s="12">
        <v>44291</v>
      </c>
      <c r="D57" s="13" t="s">
        <v>4</v>
      </c>
      <c r="E57" s="15" t="s">
        <v>222</v>
      </c>
      <c r="F57" s="14" t="s">
        <v>95</v>
      </c>
      <c r="G57" s="34">
        <v>17433.53</v>
      </c>
      <c r="H57" s="41">
        <v>2877</v>
      </c>
      <c r="K57" s="33" t="s">
        <v>223</v>
      </c>
      <c r="L57" s="33" t="s">
        <v>96</v>
      </c>
      <c r="M57" s="34">
        <v>17433.53</v>
      </c>
      <c r="N57" s="41">
        <v>2877</v>
      </c>
      <c r="O57" s="39">
        <f t="shared" si="0"/>
        <v>-1</v>
      </c>
    </row>
    <row r="58" spans="2:15" ht="18.75" x14ac:dyDescent="0.3">
      <c r="B58" s="12">
        <v>44869</v>
      </c>
      <c r="C58" s="12">
        <v>44869</v>
      </c>
      <c r="D58" s="13" t="s">
        <v>4</v>
      </c>
      <c r="E58" s="15" t="s">
        <v>223</v>
      </c>
      <c r="F58" s="14" t="s">
        <v>96</v>
      </c>
      <c r="G58" s="34">
        <v>163</v>
      </c>
      <c r="H58" s="41">
        <v>1</v>
      </c>
      <c r="K58" s="33" t="s">
        <v>290</v>
      </c>
      <c r="L58" s="33" t="s">
        <v>291</v>
      </c>
      <c r="M58" s="34">
        <v>163</v>
      </c>
      <c r="N58" s="41">
        <v>1</v>
      </c>
      <c r="O58" s="39">
        <f t="shared" si="0"/>
        <v>-1</v>
      </c>
    </row>
    <row r="59" spans="2:15" ht="18.75" x14ac:dyDescent="0.3">
      <c r="B59" s="12">
        <v>44697</v>
      </c>
      <c r="C59" s="12">
        <v>44697</v>
      </c>
      <c r="D59" s="13" t="s">
        <v>4</v>
      </c>
      <c r="E59" s="15" t="s">
        <v>290</v>
      </c>
      <c r="F59" s="14" t="s">
        <v>291</v>
      </c>
      <c r="G59" s="34">
        <v>1231.45</v>
      </c>
      <c r="H59" s="41">
        <v>22</v>
      </c>
      <c r="K59" s="33" t="s">
        <v>225</v>
      </c>
      <c r="L59" s="33" t="s">
        <v>98</v>
      </c>
      <c r="M59" s="34">
        <v>1231.45</v>
      </c>
      <c r="N59" s="41">
        <v>22</v>
      </c>
      <c r="O59" s="39">
        <f t="shared" si="0"/>
        <v>-1</v>
      </c>
    </row>
    <row r="60" spans="2:15" ht="18.75" x14ac:dyDescent="0.3">
      <c r="B60" s="12">
        <v>43190</v>
      </c>
      <c r="C60" s="12">
        <v>43190</v>
      </c>
      <c r="D60" s="13" t="s">
        <v>4</v>
      </c>
      <c r="E60" s="15" t="s">
        <v>225</v>
      </c>
      <c r="F60" s="14" t="s">
        <v>98</v>
      </c>
      <c r="G60" s="34">
        <v>4889.84</v>
      </c>
      <c r="H60" s="41">
        <v>29</v>
      </c>
      <c r="K60" s="33" t="s">
        <v>229</v>
      </c>
      <c r="L60" s="33" t="s">
        <v>102</v>
      </c>
      <c r="M60" s="34">
        <v>4889.84</v>
      </c>
      <c r="N60" s="41">
        <v>29</v>
      </c>
      <c r="O60" s="39">
        <f t="shared" si="0"/>
        <v>-1</v>
      </c>
    </row>
    <row r="61" spans="2:15" ht="18.75" x14ac:dyDescent="0.3">
      <c r="B61" s="12">
        <v>43845</v>
      </c>
      <c r="C61" s="12">
        <v>43845</v>
      </c>
      <c r="D61" s="13" t="s">
        <v>4</v>
      </c>
      <c r="E61" s="15" t="s">
        <v>229</v>
      </c>
      <c r="F61" s="14" t="s">
        <v>102</v>
      </c>
      <c r="G61" s="34">
        <v>5003.2</v>
      </c>
      <c r="H61" s="41">
        <v>10</v>
      </c>
      <c r="K61" s="33" t="s">
        <v>226</v>
      </c>
      <c r="L61" s="33" t="s">
        <v>99</v>
      </c>
      <c r="M61" s="34">
        <v>5003.2</v>
      </c>
      <c r="N61" s="41">
        <v>10</v>
      </c>
      <c r="O61" s="39">
        <f t="shared" si="0"/>
        <v>-3</v>
      </c>
    </row>
    <row r="62" spans="2:15" ht="18.75" x14ac:dyDescent="0.3">
      <c r="B62" s="12">
        <v>44049</v>
      </c>
      <c r="C62" s="12">
        <v>44049</v>
      </c>
      <c r="D62" s="13" t="s">
        <v>4</v>
      </c>
      <c r="E62" s="15" t="s">
        <v>226</v>
      </c>
      <c r="F62" s="14" t="s">
        <v>99</v>
      </c>
      <c r="G62" s="34">
        <v>7878.46</v>
      </c>
      <c r="H62" s="41">
        <v>121</v>
      </c>
      <c r="K62" s="33" t="s">
        <v>242</v>
      </c>
      <c r="L62" s="33" t="s">
        <v>115</v>
      </c>
      <c r="M62" s="34">
        <v>7878.46</v>
      </c>
      <c r="N62" s="41">
        <v>121</v>
      </c>
      <c r="O62" s="39">
        <f t="shared" si="0"/>
        <v>-3</v>
      </c>
    </row>
    <row r="63" spans="2:15" ht="18.75" x14ac:dyDescent="0.3">
      <c r="B63" s="12">
        <v>44907</v>
      </c>
      <c r="C63" s="12">
        <v>44907</v>
      </c>
      <c r="D63" s="13" t="s">
        <v>4</v>
      </c>
      <c r="E63" s="15" t="s">
        <v>242</v>
      </c>
      <c r="F63" s="14" t="s">
        <v>115</v>
      </c>
      <c r="G63" s="34">
        <v>1060.98</v>
      </c>
      <c r="H63" s="41">
        <v>24</v>
      </c>
      <c r="K63" s="33" t="s">
        <v>274</v>
      </c>
      <c r="L63" s="33" t="s">
        <v>295</v>
      </c>
      <c r="M63" s="34">
        <v>1060.98</v>
      </c>
      <c r="N63" s="41">
        <v>24</v>
      </c>
      <c r="O63" s="39">
        <f t="shared" si="0"/>
        <v>-2</v>
      </c>
    </row>
    <row r="64" spans="2:15" ht="18.75" x14ac:dyDescent="0.3">
      <c r="B64" s="12">
        <v>44908</v>
      </c>
      <c r="C64" s="12">
        <v>44908</v>
      </c>
      <c r="D64" s="13" t="s">
        <v>4</v>
      </c>
      <c r="E64" s="15" t="s">
        <v>274</v>
      </c>
      <c r="F64" s="14" t="s">
        <v>295</v>
      </c>
      <c r="G64" s="34">
        <v>-0.01</v>
      </c>
      <c r="H64" s="41"/>
      <c r="K64" s="33" t="s">
        <v>313</v>
      </c>
      <c r="L64" s="33" t="s">
        <v>314</v>
      </c>
      <c r="M64" s="34">
        <v>-0.01</v>
      </c>
      <c r="N64" s="41"/>
      <c r="O64" s="39">
        <f t="shared" si="0"/>
        <v>-1</v>
      </c>
    </row>
    <row r="65" spans="2:15" ht="18.75" x14ac:dyDescent="0.3">
      <c r="B65" s="12">
        <v>44203</v>
      </c>
      <c r="C65" s="12">
        <v>44203</v>
      </c>
      <c r="D65" s="13" t="s">
        <v>4</v>
      </c>
      <c r="E65" s="15" t="s">
        <v>266</v>
      </c>
      <c r="F65" s="14" t="s">
        <v>136</v>
      </c>
      <c r="G65" s="34">
        <v>88.07</v>
      </c>
      <c r="H65" s="41">
        <v>2</v>
      </c>
      <c r="K65" s="33" t="s">
        <v>266</v>
      </c>
      <c r="L65" s="33" t="s">
        <v>136</v>
      </c>
      <c r="M65" s="34">
        <v>88.07</v>
      </c>
      <c r="N65" s="41">
        <v>2</v>
      </c>
      <c r="O65" s="39">
        <f t="shared" si="0"/>
        <v>0</v>
      </c>
    </row>
    <row r="66" spans="2:15" ht="18.75" x14ac:dyDescent="0.3">
      <c r="B66" s="12" t="s">
        <v>268</v>
      </c>
      <c r="C66" s="12" t="s">
        <v>268</v>
      </c>
      <c r="D66" s="13" t="s">
        <v>4</v>
      </c>
      <c r="E66" s="15" t="s">
        <v>267</v>
      </c>
      <c r="F66" s="14" t="s">
        <v>298</v>
      </c>
      <c r="G66" s="34">
        <v>719.99</v>
      </c>
      <c r="H66" s="41">
        <v>4</v>
      </c>
      <c r="K66" s="33" t="s">
        <v>267</v>
      </c>
      <c r="L66" s="33" t="s">
        <v>298</v>
      </c>
      <c r="M66" s="34">
        <v>719.99</v>
      </c>
      <c r="N66" s="41">
        <v>4</v>
      </c>
      <c r="O66" s="39">
        <f t="shared" ref="O66:O125" si="1">+E66-K66</f>
        <v>0</v>
      </c>
    </row>
    <row r="67" spans="2:15" ht="18.75" x14ac:dyDescent="0.3">
      <c r="B67" s="12">
        <v>43190</v>
      </c>
      <c r="C67" s="12">
        <v>43190</v>
      </c>
      <c r="D67" s="13" t="s">
        <v>4</v>
      </c>
      <c r="E67" s="15" t="s">
        <v>185</v>
      </c>
      <c r="F67" s="14" t="s">
        <v>60</v>
      </c>
      <c r="G67" s="34">
        <v>12982.03</v>
      </c>
      <c r="H67" s="41">
        <v>123</v>
      </c>
      <c r="K67" s="33" t="s">
        <v>185</v>
      </c>
      <c r="L67" s="33" t="s">
        <v>60</v>
      </c>
      <c r="M67" s="34">
        <v>12982.03</v>
      </c>
      <c r="N67" s="41">
        <v>123</v>
      </c>
      <c r="O67" s="39">
        <f t="shared" si="1"/>
        <v>0</v>
      </c>
    </row>
    <row r="68" spans="2:15" ht="18.75" x14ac:dyDescent="0.3">
      <c r="B68" s="12">
        <v>43711</v>
      </c>
      <c r="C68" s="12">
        <v>43711</v>
      </c>
      <c r="D68" s="13" t="s">
        <v>4</v>
      </c>
      <c r="E68" s="15" t="s">
        <v>178</v>
      </c>
      <c r="F68" s="14" t="s">
        <v>53</v>
      </c>
      <c r="G68" s="34">
        <v>636.74</v>
      </c>
      <c r="H68" s="41">
        <v>22</v>
      </c>
      <c r="K68" s="33" t="s">
        <v>178</v>
      </c>
      <c r="L68" s="33" t="s">
        <v>53</v>
      </c>
      <c r="M68" s="34">
        <v>636.74</v>
      </c>
      <c r="N68" s="41">
        <v>22</v>
      </c>
      <c r="O68" s="39">
        <f t="shared" si="1"/>
        <v>0</v>
      </c>
    </row>
    <row r="69" spans="2:15" ht="18.75" x14ac:dyDescent="0.3">
      <c r="B69" s="12">
        <v>43972</v>
      </c>
      <c r="C69" s="12">
        <v>43972</v>
      </c>
      <c r="D69" s="13" t="s">
        <v>4</v>
      </c>
      <c r="E69" s="15" t="s">
        <v>218</v>
      </c>
      <c r="F69" s="14" t="s">
        <v>7</v>
      </c>
      <c r="G69" s="34">
        <v>42.01</v>
      </c>
      <c r="H69" s="41">
        <v>20</v>
      </c>
      <c r="K69" s="33" t="s">
        <v>218</v>
      </c>
      <c r="L69" s="33" t="s">
        <v>7</v>
      </c>
      <c r="M69" s="34">
        <v>42.01</v>
      </c>
      <c r="N69" s="41">
        <v>20</v>
      </c>
      <c r="O69" s="39">
        <f t="shared" si="1"/>
        <v>0</v>
      </c>
    </row>
    <row r="70" spans="2:15" ht="18.75" x14ac:dyDescent="0.3">
      <c r="B70" s="12">
        <v>44018</v>
      </c>
      <c r="C70" s="12">
        <v>44018</v>
      </c>
      <c r="D70" s="13" t="s">
        <v>4</v>
      </c>
      <c r="E70" s="15" t="s">
        <v>243</v>
      </c>
      <c r="F70" s="14" t="s">
        <v>116</v>
      </c>
      <c r="G70" s="34">
        <v>280.81</v>
      </c>
      <c r="H70" s="41">
        <v>9</v>
      </c>
      <c r="K70" s="33" t="s">
        <v>243</v>
      </c>
      <c r="L70" s="33" t="s">
        <v>116</v>
      </c>
      <c r="M70" s="34">
        <v>280.81</v>
      </c>
      <c r="N70" s="41">
        <v>9</v>
      </c>
      <c r="O70" s="39">
        <f t="shared" si="1"/>
        <v>0</v>
      </c>
    </row>
    <row r="71" spans="2:15" ht="18.75" x14ac:dyDescent="0.3">
      <c r="B71" s="12">
        <v>44474</v>
      </c>
      <c r="C71" s="12">
        <v>44474</v>
      </c>
      <c r="D71" s="13" t="s">
        <v>4</v>
      </c>
      <c r="E71" s="15" t="s">
        <v>245</v>
      </c>
      <c r="F71" s="14" t="s">
        <v>118</v>
      </c>
      <c r="G71" s="34">
        <v>316.95</v>
      </c>
      <c r="H71" s="41">
        <v>6</v>
      </c>
      <c r="K71" s="33" t="s">
        <v>245</v>
      </c>
      <c r="L71" s="33" t="s">
        <v>118</v>
      </c>
      <c r="M71" s="34">
        <v>316.95</v>
      </c>
      <c r="N71" s="41">
        <v>6</v>
      </c>
      <c r="O71" s="39">
        <f t="shared" si="1"/>
        <v>0</v>
      </c>
    </row>
    <row r="72" spans="2:15" ht="18.75" x14ac:dyDescent="0.3">
      <c r="B72" s="12">
        <v>43190</v>
      </c>
      <c r="C72" s="12">
        <v>43190</v>
      </c>
      <c r="D72" s="13" t="s">
        <v>4</v>
      </c>
      <c r="E72" s="15" t="s">
        <v>231</v>
      </c>
      <c r="F72" s="14" t="s">
        <v>104</v>
      </c>
      <c r="G72" s="34">
        <v>6265.15</v>
      </c>
      <c r="H72" s="41">
        <v>14</v>
      </c>
      <c r="K72" s="33" t="s">
        <v>231</v>
      </c>
      <c r="L72" s="33" t="s">
        <v>104</v>
      </c>
      <c r="M72" s="34">
        <v>6265.15</v>
      </c>
      <c r="N72" s="41">
        <v>14</v>
      </c>
      <c r="O72" s="39">
        <f t="shared" si="1"/>
        <v>0</v>
      </c>
    </row>
    <row r="73" spans="2:15" ht="18.75" x14ac:dyDescent="0.3">
      <c r="B73" s="12">
        <v>44869</v>
      </c>
      <c r="C73" s="12">
        <v>44869</v>
      </c>
      <c r="D73" s="13" t="s">
        <v>4</v>
      </c>
      <c r="E73" s="15" t="s">
        <v>224</v>
      </c>
      <c r="F73" s="14" t="s">
        <v>97</v>
      </c>
      <c r="G73" s="34">
        <v>11293.03</v>
      </c>
      <c r="H73" s="41">
        <v>1165</v>
      </c>
      <c r="K73" s="33" t="s">
        <v>224</v>
      </c>
      <c r="L73" s="33" t="s">
        <v>97</v>
      </c>
      <c r="M73" s="34">
        <v>11293.03</v>
      </c>
      <c r="N73" s="41">
        <v>1165</v>
      </c>
      <c r="O73" s="39">
        <f t="shared" si="1"/>
        <v>0</v>
      </c>
    </row>
    <row r="74" spans="2:15" ht="18.75" x14ac:dyDescent="0.3">
      <c r="B74" s="12">
        <v>44503</v>
      </c>
      <c r="C74" s="12">
        <v>44503</v>
      </c>
      <c r="D74" s="13" t="s">
        <v>4</v>
      </c>
      <c r="E74" s="15" t="s">
        <v>174</v>
      </c>
      <c r="F74" s="14" t="s">
        <v>49</v>
      </c>
      <c r="G74" s="34">
        <v>7063.16</v>
      </c>
      <c r="H74" s="41">
        <v>7</v>
      </c>
      <c r="K74" s="33" t="s">
        <v>174</v>
      </c>
      <c r="L74" s="33" t="s">
        <v>49</v>
      </c>
      <c r="M74" s="34">
        <v>7063.16</v>
      </c>
      <c r="N74" s="41">
        <v>7</v>
      </c>
      <c r="O74" s="39">
        <f t="shared" si="1"/>
        <v>0</v>
      </c>
    </row>
    <row r="75" spans="2:15" ht="18.75" x14ac:dyDescent="0.3">
      <c r="B75" s="12">
        <v>44726</v>
      </c>
      <c r="C75" s="12">
        <v>44726</v>
      </c>
      <c r="D75" s="13" t="s">
        <v>4</v>
      </c>
      <c r="E75" s="15" t="s">
        <v>241</v>
      </c>
      <c r="F75" s="14" t="s">
        <v>114</v>
      </c>
      <c r="G75" s="34">
        <v>2476.85</v>
      </c>
      <c r="H75" s="41">
        <v>13</v>
      </c>
      <c r="K75" s="33" t="s">
        <v>241</v>
      </c>
      <c r="L75" s="33" t="s">
        <v>114</v>
      </c>
      <c r="M75" s="34">
        <v>2476.85</v>
      </c>
      <c r="N75" s="41">
        <v>13</v>
      </c>
      <c r="O75" s="39">
        <f t="shared" si="1"/>
        <v>0</v>
      </c>
    </row>
    <row r="76" spans="2:15" ht="18.75" x14ac:dyDescent="0.3">
      <c r="B76" s="12">
        <v>43825</v>
      </c>
      <c r="C76" s="12">
        <v>43825</v>
      </c>
      <c r="D76" s="13" t="s">
        <v>4</v>
      </c>
      <c r="E76" s="15" t="s">
        <v>183</v>
      </c>
      <c r="F76" s="14" t="s">
        <v>58</v>
      </c>
      <c r="G76" s="34">
        <v>2513.4</v>
      </c>
      <c r="H76" s="41">
        <v>5</v>
      </c>
      <c r="K76" s="33" t="s">
        <v>183</v>
      </c>
      <c r="L76" s="33" t="s">
        <v>58</v>
      </c>
      <c r="M76" s="34">
        <v>2513.4</v>
      </c>
      <c r="N76" s="41">
        <v>5</v>
      </c>
      <c r="O76" s="39">
        <f t="shared" si="1"/>
        <v>0</v>
      </c>
    </row>
    <row r="77" spans="2:15" ht="18.75" x14ac:dyDescent="0.3">
      <c r="B77" s="12">
        <v>43190</v>
      </c>
      <c r="C77" s="12">
        <v>43190</v>
      </c>
      <c r="D77" s="13" t="s">
        <v>4</v>
      </c>
      <c r="E77" s="15" t="s">
        <v>144</v>
      </c>
      <c r="F77" s="14" t="s">
        <v>19</v>
      </c>
      <c r="G77" s="34">
        <v>153.49</v>
      </c>
      <c r="H77" s="41">
        <v>2</v>
      </c>
      <c r="K77" s="33" t="s">
        <v>144</v>
      </c>
      <c r="L77" s="33" t="s">
        <v>19</v>
      </c>
      <c r="M77" s="34">
        <v>153.49</v>
      </c>
      <c r="N77" s="41">
        <v>2</v>
      </c>
      <c r="O77" s="39">
        <f t="shared" si="1"/>
        <v>0</v>
      </c>
    </row>
    <row r="78" spans="2:15" ht="18.75" x14ac:dyDescent="0.3">
      <c r="B78" s="12">
        <v>43972</v>
      </c>
      <c r="C78" s="12">
        <v>43972</v>
      </c>
      <c r="D78" s="13" t="s">
        <v>4</v>
      </c>
      <c r="E78" s="15" t="s">
        <v>236</v>
      </c>
      <c r="F78" s="14" t="s">
        <v>109</v>
      </c>
      <c r="G78" s="34">
        <v>3229.02</v>
      </c>
      <c r="H78" s="41">
        <v>10</v>
      </c>
      <c r="K78" s="33" t="s">
        <v>236</v>
      </c>
      <c r="L78" s="33" t="s">
        <v>109</v>
      </c>
      <c r="M78" s="34">
        <v>3229.02</v>
      </c>
      <c r="N78" s="41">
        <v>10</v>
      </c>
      <c r="O78" s="39">
        <f t="shared" si="1"/>
        <v>0</v>
      </c>
    </row>
    <row r="79" spans="2:15" ht="18.75" x14ac:dyDescent="0.3">
      <c r="B79" s="12">
        <v>44917</v>
      </c>
      <c r="C79" s="12">
        <v>44917</v>
      </c>
      <c r="D79" s="13" t="s">
        <v>4</v>
      </c>
      <c r="E79" s="15" t="s">
        <v>221</v>
      </c>
      <c r="F79" s="14" t="s">
        <v>94</v>
      </c>
      <c r="G79" s="34">
        <v>2403.37</v>
      </c>
      <c r="H79" s="41">
        <v>613</v>
      </c>
      <c r="K79" s="33" t="s">
        <v>221</v>
      </c>
      <c r="L79" s="33" t="s">
        <v>94</v>
      </c>
      <c r="M79" s="34">
        <v>2403.37</v>
      </c>
      <c r="N79" s="41">
        <v>613</v>
      </c>
      <c r="O79" s="39">
        <f t="shared" si="1"/>
        <v>0</v>
      </c>
    </row>
    <row r="80" spans="2:15" ht="18.75" x14ac:dyDescent="0.3">
      <c r="B80" s="12">
        <v>44474</v>
      </c>
      <c r="C80" s="12">
        <v>44474</v>
      </c>
      <c r="D80" s="13" t="s">
        <v>4</v>
      </c>
      <c r="E80" s="15" t="s">
        <v>150</v>
      </c>
      <c r="F80" s="14" t="s">
        <v>25</v>
      </c>
      <c r="G80" s="34">
        <v>619.01</v>
      </c>
      <c r="H80" s="41">
        <v>10</v>
      </c>
      <c r="K80" s="33" t="s">
        <v>150</v>
      </c>
      <c r="L80" s="33" t="s">
        <v>25</v>
      </c>
      <c r="M80" s="34">
        <v>619.01</v>
      </c>
      <c r="N80" s="41">
        <v>10</v>
      </c>
      <c r="O80" s="39">
        <f t="shared" si="1"/>
        <v>0</v>
      </c>
    </row>
    <row r="81" spans="2:15" ht="18.75" x14ac:dyDescent="0.3">
      <c r="B81" s="12">
        <v>44908</v>
      </c>
      <c r="C81" s="12">
        <v>44908</v>
      </c>
      <c r="D81" s="13" t="s">
        <v>4</v>
      </c>
      <c r="E81" s="15" t="s">
        <v>305</v>
      </c>
      <c r="F81" s="14" t="s">
        <v>308</v>
      </c>
      <c r="G81" s="34">
        <v>3285</v>
      </c>
      <c r="H81" s="41">
        <v>5</v>
      </c>
      <c r="K81" s="33" t="s">
        <v>305</v>
      </c>
      <c r="L81" s="33" t="s">
        <v>308</v>
      </c>
      <c r="M81" s="34">
        <v>3285</v>
      </c>
      <c r="N81" s="41">
        <v>5</v>
      </c>
      <c r="O81" s="39">
        <f t="shared" si="1"/>
        <v>0</v>
      </c>
    </row>
    <row r="82" spans="2:15" ht="18.75" x14ac:dyDescent="0.3">
      <c r="B82" s="12">
        <v>44049</v>
      </c>
      <c r="C82" s="12">
        <v>44049</v>
      </c>
      <c r="D82" s="13" t="s">
        <v>4</v>
      </c>
      <c r="E82" s="15" t="s">
        <v>177</v>
      </c>
      <c r="F82" s="14" t="s">
        <v>52</v>
      </c>
      <c r="G82" s="34">
        <v>855.69</v>
      </c>
      <c r="H82" s="41">
        <v>1</v>
      </c>
      <c r="K82" s="33" t="s">
        <v>177</v>
      </c>
      <c r="L82" s="33" t="s">
        <v>52</v>
      </c>
      <c r="M82" s="34">
        <v>855.69</v>
      </c>
      <c r="N82" s="41">
        <v>1</v>
      </c>
      <c r="O82" s="39">
        <f t="shared" si="1"/>
        <v>0</v>
      </c>
    </row>
    <row r="83" spans="2:15" ht="18.75" x14ac:dyDescent="0.3">
      <c r="B83" s="12">
        <v>44907</v>
      </c>
      <c r="C83" s="12">
        <v>44907</v>
      </c>
      <c r="D83" s="13" t="s">
        <v>4</v>
      </c>
      <c r="E83" s="15" t="s">
        <v>301</v>
      </c>
      <c r="F83" s="14" t="s">
        <v>309</v>
      </c>
      <c r="G83" s="34">
        <v>47.2</v>
      </c>
      <c r="H83" s="41">
        <v>2</v>
      </c>
      <c r="K83" s="33" t="s">
        <v>301</v>
      </c>
      <c r="L83" s="33" t="s">
        <v>309</v>
      </c>
      <c r="M83" s="34">
        <v>47.2</v>
      </c>
      <c r="N83" s="41">
        <v>2</v>
      </c>
      <c r="O83" s="39">
        <f t="shared" si="1"/>
        <v>0</v>
      </c>
    </row>
    <row r="84" spans="2:15" ht="18.75" x14ac:dyDescent="0.3">
      <c r="B84" s="12">
        <v>44049</v>
      </c>
      <c r="C84" s="12">
        <v>44049</v>
      </c>
      <c r="D84" s="13" t="s">
        <v>4</v>
      </c>
      <c r="E84" s="15" t="s">
        <v>176</v>
      </c>
      <c r="F84" s="14" t="s">
        <v>51</v>
      </c>
      <c r="G84" s="34">
        <v>405.13</v>
      </c>
      <c r="H84" s="41">
        <v>1</v>
      </c>
      <c r="K84" s="33" t="s">
        <v>176</v>
      </c>
      <c r="L84" s="33" t="s">
        <v>51</v>
      </c>
      <c r="M84" s="34">
        <v>405.13</v>
      </c>
      <c r="N84" s="41">
        <v>1</v>
      </c>
      <c r="O84" s="39">
        <f t="shared" si="1"/>
        <v>0</v>
      </c>
    </row>
    <row r="85" spans="2:15" ht="18.75" x14ac:dyDescent="0.3">
      <c r="B85" s="12">
        <v>44917</v>
      </c>
      <c r="C85" s="12">
        <v>44917</v>
      </c>
      <c r="D85" s="13" t="s">
        <v>4</v>
      </c>
      <c r="E85" s="15" t="s">
        <v>186</v>
      </c>
      <c r="F85" s="14" t="s">
        <v>61</v>
      </c>
      <c r="G85" s="34">
        <v>3198.09</v>
      </c>
      <c r="H85" s="41">
        <v>12</v>
      </c>
      <c r="K85" s="33" t="s">
        <v>186</v>
      </c>
      <c r="L85" s="33" t="s">
        <v>61</v>
      </c>
      <c r="M85" s="34">
        <v>3198.09</v>
      </c>
      <c r="N85" s="41">
        <v>12</v>
      </c>
      <c r="O85" s="39">
        <f t="shared" si="1"/>
        <v>0</v>
      </c>
    </row>
    <row r="86" spans="2:15" ht="18.75" x14ac:dyDescent="0.3">
      <c r="B86" s="12">
        <v>43972</v>
      </c>
      <c r="C86" s="12">
        <v>43972</v>
      </c>
      <c r="D86" s="13" t="s">
        <v>4</v>
      </c>
      <c r="E86" s="15" t="s">
        <v>175</v>
      </c>
      <c r="F86" s="14" t="s">
        <v>50</v>
      </c>
      <c r="G86" s="34">
        <v>1280.8800000000001</v>
      </c>
      <c r="H86" s="41">
        <v>3</v>
      </c>
      <c r="K86" s="33" t="s">
        <v>175</v>
      </c>
      <c r="L86" s="33" t="s">
        <v>50</v>
      </c>
      <c r="M86" s="34">
        <v>1280.8800000000001</v>
      </c>
      <c r="N86" s="41">
        <v>3</v>
      </c>
      <c r="O86" s="39">
        <f t="shared" si="1"/>
        <v>0</v>
      </c>
    </row>
    <row r="87" spans="2:15" ht="18.75" x14ac:dyDescent="0.3">
      <c r="B87" s="12">
        <v>44278</v>
      </c>
      <c r="C87" s="12">
        <v>44278</v>
      </c>
      <c r="D87" s="13" t="s">
        <v>4</v>
      </c>
      <c r="E87" s="15" t="s">
        <v>149</v>
      </c>
      <c r="F87" s="14" t="s">
        <v>24</v>
      </c>
      <c r="G87" s="34">
        <v>150.93</v>
      </c>
      <c r="H87" s="41">
        <v>10</v>
      </c>
      <c r="K87" s="33" t="s">
        <v>149</v>
      </c>
      <c r="L87" s="33" t="s">
        <v>24</v>
      </c>
      <c r="M87" s="34">
        <v>150.93</v>
      </c>
      <c r="N87" s="41">
        <v>10</v>
      </c>
      <c r="O87" s="39">
        <f t="shared" si="1"/>
        <v>0</v>
      </c>
    </row>
    <row r="88" spans="2:15" ht="18.75" x14ac:dyDescent="0.3">
      <c r="B88" s="12">
        <v>43602</v>
      </c>
      <c r="C88" s="12">
        <v>43602</v>
      </c>
      <c r="D88" s="13" t="s">
        <v>4</v>
      </c>
      <c r="E88" s="15" t="s">
        <v>162</v>
      </c>
      <c r="F88" s="14" t="s">
        <v>37</v>
      </c>
      <c r="G88" s="34">
        <v>15.34</v>
      </c>
      <c r="H88" s="41">
        <v>6</v>
      </c>
      <c r="K88" s="33" t="s">
        <v>162</v>
      </c>
      <c r="L88" s="33" t="s">
        <v>37</v>
      </c>
      <c r="M88" s="34">
        <v>15.34</v>
      </c>
      <c r="N88" s="41">
        <v>6</v>
      </c>
      <c r="O88" s="39">
        <f t="shared" si="1"/>
        <v>0</v>
      </c>
    </row>
    <row r="89" spans="2:15" ht="18.75" x14ac:dyDescent="0.3">
      <c r="B89" s="12">
        <v>44319</v>
      </c>
      <c r="C89" s="12">
        <v>44319</v>
      </c>
      <c r="D89" s="13" t="s">
        <v>4</v>
      </c>
      <c r="E89" s="15" t="s">
        <v>160</v>
      </c>
      <c r="F89" s="14" t="s">
        <v>35</v>
      </c>
      <c r="G89" s="34">
        <v>697.76</v>
      </c>
      <c r="H89" s="41">
        <v>38</v>
      </c>
      <c r="K89" s="33" t="s">
        <v>160</v>
      </c>
      <c r="L89" s="33" t="s">
        <v>35</v>
      </c>
      <c r="M89" s="34">
        <v>697.76</v>
      </c>
      <c r="N89" s="41">
        <v>38</v>
      </c>
      <c r="O89" s="39">
        <f t="shared" si="1"/>
        <v>0</v>
      </c>
    </row>
    <row r="90" spans="2:15" ht="18.75" x14ac:dyDescent="0.3">
      <c r="B90" s="12">
        <v>44715</v>
      </c>
      <c r="C90" s="12">
        <v>44715</v>
      </c>
      <c r="D90" s="13" t="s">
        <v>4</v>
      </c>
      <c r="E90" s="15" t="s">
        <v>159</v>
      </c>
      <c r="F90" s="14" t="s">
        <v>34</v>
      </c>
      <c r="G90" s="34">
        <v>3925.89</v>
      </c>
      <c r="H90" s="41">
        <v>116</v>
      </c>
      <c r="K90" s="33" t="s">
        <v>159</v>
      </c>
      <c r="L90" s="33" t="s">
        <v>34</v>
      </c>
      <c r="M90" s="34">
        <v>3925.89</v>
      </c>
      <c r="N90" s="41">
        <v>116</v>
      </c>
      <c r="O90" s="39">
        <f t="shared" si="1"/>
        <v>0</v>
      </c>
    </row>
    <row r="91" spans="2:15" ht="18.75" x14ac:dyDescent="0.3">
      <c r="B91" s="12">
        <v>44907</v>
      </c>
      <c r="C91" s="12">
        <v>44907</v>
      </c>
      <c r="D91" s="13" t="s">
        <v>4</v>
      </c>
      <c r="E91" s="15" t="s">
        <v>196</v>
      </c>
      <c r="F91" s="14" t="s">
        <v>70</v>
      </c>
      <c r="G91" s="34">
        <v>8843.82</v>
      </c>
      <c r="H91" s="41">
        <v>200</v>
      </c>
      <c r="K91" s="33" t="s">
        <v>196</v>
      </c>
      <c r="L91" s="33" t="s">
        <v>70</v>
      </c>
      <c r="M91" s="34">
        <v>8843.82</v>
      </c>
      <c r="N91" s="41">
        <v>200</v>
      </c>
      <c r="O91" s="39">
        <f t="shared" si="1"/>
        <v>0</v>
      </c>
    </row>
    <row r="92" spans="2:15" ht="18.75" x14ac:dyDescent="0.3">
      <c r="B92" s="12">
        <v>44907</v>
      </c>
      <c r="C92" s="12">
        <v>44907</v>
      </c>
      <c r="D92" s="13" t="s">
        <v>4</v>
      </c>
      <c r="E92" s="15" t="s">
        <v>302</v>
      </c>
      <c r="F92" s="14" t="s">
        <v>303</v>
      </c>
      <c r="G92" s="34">
        <v>3563.6</v>
      </c>
      <c r="H92" s="41">
        <v>80</v>
      </c>
      <c r="K92" s="33" t="s">
        <v>302</v>
      </c>
      <c r="L92" s="33" t="s">
        <v>303</v>
      </c>
      <c r="M92" s="34">
        <v>3563.6</v>
      </c>
      <c r="N92" s="41">
        <v>80</v>
      </c>
      <c r="O92" s="39">
        <f t="shared" si="1"/>
        <v>0</v>
      </c>
    </row>
    <row r="93" spans="2:15" ht="18.75" x14ac:dyDescent="0.3">
      <c r="B93" s="12">
        <v>44701</v>
      </c>
      <c r="C93" s="12">
        <v>44701</v>
      </c>
      <c r="D93" s="13" t="s">
        <v>4</v>
      </c>
      <c r="E93" s="15" t="s">
        <v>232</v>
      </c>
      <c r="F93" s="14" t="s">
        <v>105</v>
      </c>
      <c r="G93" s="34">
        <v>6828.87</v>
      </c>
      <c r="H93" s="41">
        <v>14</v>
      </c>
      <c r="K93" s="33" t="s">
        <v>232</v>
      </c>
      <c r="L93" s="33" t="s">
        <v>105</v>
      </c>
      <c r="M93" s="34">
        <v>6828.87</v>
      </c>
      <c r="N93" s="41">
        <v>14</v>
      </c>
      <c r="O93" s="39">
        <f t="shared" si="1"/>
        <v>0</v>
      </c>
    </row>
    <row r="94" spans="2:15" ht="18.75" x14ac:dyDescent="0.3">
      <c r="B94" s="12">
        <v>43190</v>
      </c>
      <c r="C94" s="12">
        <v>43190</v>
      </c>
      <c r="D94" s="13" t="s">
        <v>4</v>
      </c>
      <c r="E94" s="15" t="s">
        <v>238</v>
      </c>
      <c r="F94" s="14" t="s">
        <v>111</v>
      </c>
      <c r="G94" s="34">
        <v>2433.3200000000002</v>
      </c>
      <c r="H94" s="41">
        <v>10</v>
      </c>
      <c r="K94" s="33" t="s">
        <v>238</v>
      </c>
      <c r="L94" s="33" t="s">
        <v>111</v>
      </c>
      <c r="M94" s="34">
        <v>2433.3200000000002</v>
      </c>
      <c r="N94" s="41">
        <v>10</v>
      </c>
      <c r="O94" s="39">
        <f t="shared" si="1"/>
        <v>0</v>
      </c>
    </row>
    <row r="95" spans="2:15" ht="18.75" x14ac:dyDescent="0.3">
      <c r="B95" s="12">
        <v>44467</v>
      </c>
      <c r="C95" s="12">
        <v>44467</v>
      </c>
      <c r="D95" s="13" t="s">
        <v>4</v>
      </c>
      <c r="E95" s="15" t="s">
        <v>155</v>
      </c>
      <c r="F95" s="14" t="s">
        <v>30</v>
      </c>
      <c r="G95" s="34">
        <v>379.09</v>
      </c>
      <c r="H95" s="41">
        <v>17</v>
      </c>
      <c r="K95" s="33" t="s">
        <v>155</v>
      </c>
      <c r="L95" s="33" t="s">
        <v>30</v>
      </c>
      <c r="M95" s="34">
        <v>379.09</v>
      </c>
      <c r="N95" s="41">
        <v>17</v>
      </c>
      <c r="O95" s="39">
        <f t="shared" si="1"/>
        <v>0</v>
      </c>
    </row>
    <row r="96" spans="2:15" ht="18.75" x14ac:dyDescent="0.3">
      <c r="B96" s="12">
        <v>44902</v>
      </c>
      <c r="C96" s="12">
        <v>44902</v>
      </c>
      <c r="D96" s="13" t="s">
        <v>4</v>
      </c>
      <c r="E96" s="15" t="s">
        <v>300</v>
      </c>
      <c r="F96" s="14" t="s">
        <v>310</v>
      </c>
      <c r="G96" s="34">
        <v>621.86</v>
      </c>
      <c r="H96" s="41">
        <v>1</v>
      </c>
      <c r="K96" s="33" t="s">
        <v>300</v>
      </c>
      <c r="L96" s="33" t="s">
        <v>310</v>
      </c>
      <c r="M96" s="34">
        <v>621.86</v>
      </c>
      <c r="N96" s="41">
        <v>1</v>
      </c>
      <c r="O96" s="39">
        <f t="shared" si="1"/>
        <v>0</v>
      </c>
    </row>
    <row r="97" spans="2:15" ht="18.75" x14ac:dyDescent="0.3">
      <c r="B97" s="12">
        <v>43190</v>
      </c>
      <c r="C97" s="12">
        <v>43190</v>
      </c>
      <c r="D97" s="13" t="s">
        <v>4</v>
      </c>
      <c r="E97" s="15" t="s">
        <v>197</v>
      </c>
      <c r="F97" s="14" t="s">
        <v>71</v>
      </c>
      <c r="G97" s="34">
        <v>74.989999999999995</v>
      </c>
      <c r="H97" s="41">
        <v>1</v>
      </c>
      <c r="K97" s="33" t="s">
        <v>197</v>
      </c>
      <c r="L97" s="33" t="s">
        <v>71</v>
      </c>
      <c r="M97" s="34">
        <v>74.989999999999995</v>
      </c>
      <c r="N97" s="41">
        <v>1</v>
      </c>
      <c r="O97" s="39">
        <f t="shared" si="1"/>
        <v>0</v>
      </c>
    </row>
    <row r="98" spans="2:15" ht="18.75" x14ac:dyDescent="0.3">
      <c r="B98" s="12">
        <v>44018</v>
      </c>
      <c r="C98" s="12">
        <v>44018</v>
      </c>
      <c r="D98" s="13" t="s">
        <v>4</v>
      </c>
      <c r="E98" s="15" t="s">
        <v>244</v>
      </c>
      <c r="F98" s="14" t="s">
        <v>117</v>
      </c>
      <c r="G98" s="34">
        <v>228.41</v>
      </c>
      <c r="H98" s="41">
        <v>4</v>
      </c>
      <c r="K98" s="33" t="s">
        <v>244</v>
      </c>
      <c r="L98" s="33" t="s">
        <v>117</v>
      </c>
      <c r="M98" s="34">
        <v>228.41</v>
      </c>
      <c r="N98" s="41">
        <v>4</v>
      </c>
      <c r="O98" s="39">
        <f t="shared" si="1"/>
        <v>0</v>
      </c>
    </row>
    <row r="99" spans="2:15" ht="18.75" x14ac:dyDescent="0.3">
      <c r="B99" s="12">
        <v>44202</v>
      </c>
      <c r="C99" s="12">
        <v>44202</v>
      </c>
      <c r="D99" s="13" t="s">
        <v>4</v>
      </c>
      <c r="E99" s="15" t="s">
        <v>145</v>
      </c>
      <c r="F99" s="14" t="s">
        <v>20</v>
      </c>
      <c r="G99" s="34">
        <v>25886.83</v>
      </c>
      <c r="H99" s="41">
        <v>197</v>
      </c>
      <c r="K99" s="33" t="s">
        <v>145</v>
      </c>
      <c r="L99" s="33" t="s">
        <v>20</v>
      </c>
      <c r="M99" s="34">
        <v>25886.83</v>
      </c>
      <c r="N99" s="41">
        <v>197</v>
      </c>
      <c r="O99" s="39">
        <f t="shared" si="1"/>
        <v>0</v>
      </c>
    </row>
    <row r="100" spans="2:15" ht="18.75" x14ac:dyDescent="0.3">
      <c r="B100" s="12">
        <v>44908</v>
      </c>
      <c r="C100" s="12">
        <v>44908</v>
      </c>
      <c r="D100" s="13" t="s">
        <v>4</v>
      </c>
      <c r="E100" s="15" t="s">
        <v>167</v>
      </c>
      <c r="F100" s="14" t="s">
        <v>42</v>
      </c>
      <c r="G100" s="34">
        <v>371.86</v>
      </c>
      <c r="H100" s="41">
        <v>11</v>
      </c>
      <c r="K100" s="33" t="s">
        <v>167</v>
      </c>
      <c r="L100" s="33" t="s">
        <v>42</v>
      </c>
      <c r="M100" s="34">
        <v>371.86</v>
      </c>
      <c r="N100" s="41">
        <v>11</v>
      </c>
      <c r="O100" s="39">
        <f t="shared" si="1"/>
        <v>0</v>
      </c>
    </row>
    <row r="101" spans="2:15" ht="18.75" x14ac:dyDescent="0.3">
      <c r="B101" s="12">
        <v>43190</v>
      </c>
      <c r="C101" s="12">
        <v>43190</v>
      </c>
      <c r="D101" s="13" t="s">
        <v>4</v>
      </c>
      <c r="E101" s="15" t="s">
        <v>168</v>
      </c>
      <c r="F101" s="14" t="s">
        <v>43</v>
      </c>
      <c r="G101" s="34">
        <v>1466.68</v>
      </c>
      <c r="H101" s="41">
        <v>6</v>
      </c>
      <c r="K101" s="33" t="s">
        <v>168</v>
      </c>
      <c r="L101" s="33" t="s">
        <v>43</v>
      </c>
      <c r="M101" s="34">
        <v>1466.68</v>
      </c>
      <c r="N101" s="41">
        <v>6</v>
      </c>
      <c r="O101" s="39">
        <f t="shared" si="1"/>
        <v>0</v>
      </c>
    </row>
    <row r="102" spans="2:15" ht="18.75" x14ac:dyDescent="0.3">
      <c r="B102" s="12">
        <v>44474</v>
      </c>
      <c r="C102" s="12">
        <v>44474</v>
      </c>
      <c r="D102" s="13" t="s">
        <v>4</v>
      </c>
      <c r="E102" s="15" t="s">
        <v>169</v>
      </c>
      <c r="F102" s="14" t="s">
        <v>44</v>
      </c>
      <c r="G102" s="34">
        <v>143.94999999999999</v>
      </c>
      <c r="H102" s="41">
        <v>3</v>
      </c>
      <c r="K102" s="33" t="s">
        <v>169</v>
      </c>
      <c r="L102" s="33" t="s">
        <v>44</v>
      </c>
      <c r="M102" s="34">
        <v>143.94999999999999</v>
      </c>
      <c r="N102" s="41">
        <v>3</v>
      </c>
      <c r="O102" s="39">
        <f t="shared" si="1"/>
        <v>0</v>
      </c>
    </row>
    <row r="103" spans="2:15" ht="18.75" x14ac:dyDescent="0.3">
      <c r="B103" s="12">
        <v>44917</v>
      </c>
      <c r="C103" s="12">
        <v>44917</v>
      </c>
      <c r="D103" s="13" t="s">
        <v>4</v>
      </c>
      <c r="E103" s="15" t="s">
        <v>306</v>
      </c>
      <c r="F103" s="14" t="s">
        <v>311</v>
      </c>
      <c r="G103" s="34">
        <v>247.8</v>
      </c>
      <c r="H103" s="41">
        <v>15</v>
      </c>
      <c r="K103" s="33" t="s">
        <v>306</v>
      </c>
      <c r="L103" s="33" t="s">
        <v>311</v>
      </c>
      <c r="M103" s="34">
        <v>247.8</v>
      </c>
      <c r="N103" s="41">
        <v>15</v>
      </c>
      <c r="O103" s="39">
        <f t="shared" si="1"/>
        <v>0</v>
      </c>
    </row>
    <row r="104" spans="2:15" ht="18.75" x14ac:dyDescent="0.3">
      <c r="B104" s="12">
        <v>44474</v>
      </c>
      <c r="C104" s="12">
        <v>44474</v>
      </c>
      <c r="D104" s="13" t="s">
        <v>4</v>
      </c>
      <c r="E104" s="15" t="s">
        <v>157</v>
      </c>
      <c r="F104" s="14" t="s">
        <v>32</v>
      </c>
      <c r="G104" s="34">
        <v>246.5</v>
      </c>
      <c r="H104" s="41">
        <v>5</v>
      </c>
      <c r="K104" s="33" t="s">
        <v>157</v>
      </c>
      <c r="L104" s="33" t="s">
        <v>32</v>
      </c>
      <c r="M104" s="34">
        <v>246.5</v>
      </c>
      <c r="N104" s="41">
        <v>5</v>
      </c>
      <c r="O104" s="39">
        <f t="shared" si="1"/>
        <v>0</v>
      </c>
    </row>
    <row r="105" spans="2:15" ht="18.75" x14ac:dyDescent="0.3">
      <c r="B105" s="12">
        <v>44187</v>
      </c>
      <c r="C105" s="12">
        <v>44187</v>
      </c>
      <c r="D105" s="13" t="s">
        <v>4</v>
      </c>
      <c r="E105" s="15" t="s">
        <v>233</v>
      </c>
      <c r="F105" s="14" t="s">
        <v>106</v>
      </c>
      <c r="G105" s="34">
        <v>3239.65</v>
      </c>
      <c r="H105" s="41">
        <v>10</v>
      </c>
      <c r="K105" s="33" t="s">
        <v>233</v>
      </c>
      <c r="L105" s="33" t="s">
        <v>106</v>
      </c>
      <c r="M105" s="34">
        <v>3239.65</v>
      </c>
      <c r="N105" s="41">
        <v>10</v>
      </c>
      <c r="O105" s="39">
        <f t="shared" si="1"/>
        <v>0</v>
      </c>
    </row>
    <row r="106" spans="2:15" ht="18.75" x14ac:dyDescent="0.3">
      <c r="B106" s="12">
        <v>44908</v>
      </c>
      <c r="C106" s="12">
        <v>44908</v>
      </c>
      <c r="D106" s="13" t="s">
        <v>4</v>
      </c>
      <c r="E106" s="15" t="s">
        <v>140</v>
      </c>
      <c r="F106" s="14" t="s">
        <v>15</v>
      </c>
      <c r="G106" s="34">
        <v>2277.44</v>
      </c>
      <c r="H106" s="41">
        <v>7</v>
      </c>
      <c r="K106" s="33" t="s">
        <v>140</v>
      </c>
      <c r="L106" s="33" t="s">
        <v>15</v>
      </c>
      <c r="M106" s="34">
        <v>2277.44</v>
      </c>
      <c r="N106" s="41">
        <v>7</v>
      </c>
      <c r="O106" s="39">
        <f t="shared" si="1"/>
        <v>0</v>
      </c>
    </row>
    <row r="107" spans="2:15" ht="18.75" x14ac:dyDescent="0.3">
      <c r="B107" s="12">
        <v>43190</v>
      </c>
      <c r="C107" s="12">
        <v>43190</v>
      </c>
      <c r="D107" s="13" t="s">
        <v>4</v>
      </c>
      <c r="E107" s="15" t="s">
        <v>195</v>
      </c>
      <c r="F107" s="14" t="s">
        <v>69</v>
      </c>
      <c r="G107" s="34">
        <v>1706.39</v>
      </c>
      <c r="H107" s="41">
        <v>2</v>
      </c>
      <c r="K107" s="33" t="s">
        <v>195</v>
      </c>
      <c r="L107" s="33" t="s">
        <v>69</v>
      </c>
      <c r="M107" s="34">
        <v>1706.39</v>
      </c>
      <c r="N107" s="41">
        <v>2</v>
      </c>
      <c r="O107" s="39">
        <f t="shared" si="1"/>
        <v>0</v>
      </c>
    </row>
    <row r="108" spans="2:15" ht="18.75" x14ac:dyDescent="0.3">
      <c r="B108" s="12">
        <v>43190</v>
      </c>
      <c r="C108" s="12">
        <v>43190</v>
      </c>
      <c r="D108" s="13" t="s">
        <v>4</v>
      </c>
      <c r="E108" s="15" t="s">
        <v>234</v>
      </c>
      <c r="F108" s="14" t="s">
        <v>107</v>
      </c>
      <c r="G108" s="34">
        <v>2984.32</v>
      </c>
      <c r="H108" s="41">
        <v>9</v>
      </c>
      <c r="K108" s="33" t="s">
        <v>234</v>
      </c>
      <c r="L108" s="33" t="s">
        <v>107</v>
      </c>
      <c r="M108" s="34">
        <v>2984.32</v>
      </c>
      <c r="N108" s="41">
        <v>9</v>
      </c>
      <c r="O108" s="39">
        <f t="shared" si="1"/>
        <v>0</v>
      </c>
    </row>
    <row r="109" spans="2:15" ht="18.75" x14ac:dyDescent="0.3">
      <c r="B109" s="12">
        <v>44278</v>
      </c>
      <c r="C109" s="12">
        <v>44278</v>
      </c>
      <c r="D109" s="13" t="s">
        <v>4</v>
      </c>
      <c r="E109" s="15" t="s">
        <v>235</v>
      </c>
      <c r="F109" s="14" t="s">
        <v>108</v>
      </c>
      <c r="G109" s="34">
        <v>2710.65</v>
      </c>
      <c r="H109" s="41">
        <v>8</v>
      </c>
      <c r="K109" s="33" t="s">
        <v>235</v>
      </c>
      <c r="L109" s="33" t="s">
        <v>108</v>
      </c>
      <c r="M109" s="34">
        <v>2710.65</v>
      </c>
      <c r="N109" s="41">
        <v>8</v>
      </c>
      <c r="O109" s="39">
        <f t="shared" si="1"/>
        <v>0</v>
      </c>
    </row>
    <row r="110" spans="2:15" ht="18.75" x14ac:dyDescent="0.3">
      <c r="B110" s="12">
        <v>45012</v>
      </c>
      <c r="C110" s="12">
        <v>45012</v>
      </c>
      <c r="D110" s="13" t="s">
        <v>4</v>
      </c>
      <c r="E110" s="15" t="s">
        <v>193</v>
      </c>
      <c r="F110" s="14" t="s">
        <v>67</v>
      </c>
      <c r="G110" s="34">
        <v>7058.44</v>
      </c>
      <c r="H110" s="41">
        <v>19</v>
      </c>
      <c r="K110" s="33" t="s">
        <v>193</v>
      </c>
      <c r="L110" s="33" t="s">
        <v>67</v>
      </c>
      <c r="M110" s="34">
        <v>7058.44</v>
      </c>
      <c r="N110" s="41">
        <v>19</v>
      </c>
      <c r="O110" s="39">
        <f t="shared" si="1"/>
        <v>0</v>
      </c>
    </row>
    <row r="111" spans="2:15" ht="18.75" x14ac:dyDescent="0.3">
      <c r="B111" s="12">
        <v>44224</v>
      </c>
      <c r="C111" s="12">
        <v>44224</v>
      </c>
      <c r="D111" s="13" t="s">
        <v>4</v>
      </c>
      <c r="E111" s="15" t="s">
        <v>190</v>
      </c>
      <c r="F111" s="14" t="s">
        <v>65</v>
      </c>
      <c r="G111" s="34">
        <v>158.31</v>
      </c>
      <c r="H111" s="41">
        <v>7</v>
      </c>
      <c r="K111" s="33" t="s">
        <v>190</v>
      </c>
      <c r="L111" s="33" t="s">
        <v>65</v>
      </c>
      <c r="M111" s="34">
        <v>158.31</v>
      </c>
      <c r="N111" s="41">
        <v>7</v>
      </c>
      <c r="O111" s="39">
        <f t="shared" si="1"/>
        <v>0</v>
      </c>
    </row>
    <row r="112" spans="2:15" ht="18.75" x14ac:dyDescent="0.3">
      <c r="B112" s="12">
        <v>43712</v>
      </c>
      <c r="C112" s="12">
        <v>43712</v>
      </c>
      <c r="D112" s="13" t="s">
        <v>4</v>
      </c>
      <c r="E112" s="15" t="s">
        <v>184</v>
      </c>
      <c r="F112" s="14" t="s">
        <v>59</v>
      </c>
      <c r="G112" s="34">
        <v>108.37</v>
      </c>
      <c r="H112" s="41">
        <v>1</v>
      </c>
      <c r="K112" s="33" t="s">
        <v>184</v>
      </c>
      <c r="L112" s="33" t="s">
        <v>59</v>
      </c>
      <c r="M112" s="34">
        <v>108.37</v>
      </c>
      <c r="N112" s="41">
        <v>1</v>
      </c>
      <c r="O112" s="39">
        <f t="shared" si="1"/>
        <v>0</v>
      </c>
    </row>
    <row r="113" spans="2:15" ht="18.75" x14ac:dyDescent="0.3">
      <c r="B113" s="12">
        <v>43190</v>
      </c>
      <c r="C113" s="12">
        <v>43190</v>
      </c>
      <c r="D113" s="13" t="s">
        <v>4</v>
      </c>
      <c r="E113" s="15" t="s">
        <v>179</v>
      </c>
      <c r="F113" s="14" t="s">
        <v>54</v>
      </c>
      <c r="G113" s="34">
        <v>533.48</v>
      </c>
      <c r="H113" s="41">
        <v>1</v>
      </c>
      <c r="K113" s="33" t="s">
        <v>179</v>
      </c>
      <c r="L113" s="33" t="s">
        <v>54</v>
      </c>
      <c r="M113" s="34">
        <v>533.48</v>
      </c>
      <c r="N113" s="41">
        <v>1</v>
      </c>
      <c r="O113" s="39">
        <f t="shared" si="1"/>
        <v>0</v>
      </c>
    </row>
    <row r="114" spans="2:15" ht="18.75" x14ac:dyDescent="0.3">
      <c r="B114" s="12">
        <v>44224</v>
      </c>
      <c r="C114" s="12">
        <v>44224</v>
      </c>
      <c r="D114" s="13" t="s">
        <v>4</v>
      </c>
      <c r="E114" s="15" t="s">
        <v>250</v>
      </c>
      <c r="F114" s="14" t="s">
        <v>120</v>
      </c>
      <c r="G114" s="34">
        <v>19468.330000000002</v>
      </c>
      <c r="H114" s="41">
        <v>2</v>
      </c>
      <c r="K114" s="33" t="s">
        <v>250</v>
      </c>
      <c r="L114" s="33" t="s">
        <v>120</v>
      </c>
      <c r="M114" s="34">
        <v>19468.330000000002</v>
      </c>
      <c r="N114" s="41">
        <v>2</v>
      </c>
      <c r="O114" s="39">
        <f t="shared" si="1"/>
        <v>0</v>
      </c>
    </row>
    <row r="115" spans="2:15" ht="18.75" x14ac:dyDescent="0.3">
      <c r="B115" s="12">
        <v>44714</v>
      </c>
      <c r="C115" s="12">
        <v>44714</v>
      </c>
      <c r="D115" s="13" t="s">
        <v>4</v>
      </c>
      <c r="E115" s="15" t="s">
        <v>212</v>
      </c>
      <c r="F115" s="14" t="s">
        <v>86</v>
      </c>
      <c r="G115" s="34">
        <v>589.29999999999995</v>
      </c>
      <c r="H115" s="41">
        <v>34</v>
      </c>
      <c r="K115" s="33" t="s">
        <v>212</v>
      </c>
      <c r="L115" s="33" t="s">
        <v>86</v>
      </c>
      <c r="M115" s="34">
        <v>589.29999999999995</v>
      </c>
      <c r="N115" s="41">
        <v>34</v>
      </c>
      <c r="O115" s="39">
        <f t="shared" si="1"/>
        <v>0</v>
      </c>
    </row>
    <row r="116" spans="2:15" ht="18.75" x14ac:dyDescent="0.3">
      <c r="B116" s="12">
        <v>44278</v>
      </c>
      <c r="C116" s="12">
        <v>44278</v>
      </c>
      <c r="D116" s="13" t="s">
        <v>4</v>
      </c>
      <c r="E116" s="15" t="s">
        <v>264</v>
      </c>
      <c r="F116" s="14" t="s">
        <v>134</v>
      </c>
      <c r="G116" s="34">
        <v>27376</v>
      </c>
      <c r="H116" s="41">
        <v>8</v>
      </c>
      <c r="K116" s="33" t="s">
        <v>264</v>
      </c>
      <c r="L116" s="33" t="s">
        <v>134</v>
      </c>
      <c r="M116" s="34">
        <v>27376</v>
      </c>
      <c r="N116" s="41">
        <v>8</v>
      </c>
      <c r="O116" s="39">
        <f t="shared" si="1"/>
        <v>0</v>
      </c>
    </row>
    <row r="117" spans="2:15" ht="18.75" x14ac:dyDescent="0.3">
      <c r="B117" s="12">
        <v>44203</v>
      </c>
      <c r="C117" s="12">
        <v>44203</v>
      </c>
      <c r="D117" s="13" t="s">
        <v>4</v>
      </c>
      <c r="E117" s="15" t="s">
        <v>265</v>
      </c>
      <c r="F117" s="14" t="s">
        <v>135</v>
      </c>
      <c r="G117" s="34">
        <v>20685.61</v>
      </c>
      <c r="H117" s="41">
        <v>3</v>
      </c>
      <c r="K117" s="33" t="s">
        <v>265</v>
      </c>
      <c r="L117" s="33" t="s">
        <v>135</v>
      </c>
      <c r="M117" s="34">
        <v>20685.61</v>
      </c>
      <c r="N117" s="41">
        <v>3</v>
      </c>
      <c r="O117" s="39">
        <f t="shared" si="1"/>
        <v>0</v>
      </c>
    </row>
    <row r="118" spans="2:15" ht="18.75" x14ac:dyDescent="0.3">
      <c r="B118" s="12">
        <v>44701</v>
      </c>
      <c r="C118" s="12">
        <v>44701</v>
      </c>
      <c r="D118" s="13" t="s">
        <v>4</v>
      </c>
      <c r="E118" s="15" t="s">
        <v>240</v>
      </c>
      <c r="F118" s="14" t="s">
        <v>113</v>
      </c>
      <c r="G118" s="34">
        <v>969.87</v>
      </c>
      <c r="H118" s="41">
        <v>1</v>
      </c>
      <c r="K118" s="33" t="s">
        <v>240</v>
      </c>
      <c r="L118" s="33" t="s">
        <v>113</v>
      </c>
      <c r="M118" s="34">
        <v>969.87</v>
      </c>
      <c r="N118" s="41">
        <v>1</v>
      </c>
      <c r="O118" s="39">
        <f t="shared" si="1"/>
        <v>0</v>
      </c>
    </row>
    <row r="119" spans="2:15" ht="18.75" x14ac:dyDescent="0.3">
      <c r="B119" s="12">
        <v>44701</v>
      </c>
      <c r="C119" s="12">
        <v>44701</v>
      </c>
      <c r="D119" s="13" t="s">
        <v>4</v>
      </c>
      <c r="E119" s="15" t="s">
        <v>239</v>
      </c>
      <c r="F119" s="14" t="s">
        <v>112</v>
      </c>
      <c r="G119" s="34">
        <v>969.87</v>
      </c>
      <c r="H119" s="41">
        <v>1</v>
      </c>
      <c r="K119" s="33" t="s">
        <v>239</v>
      </c>
      <c r="L119" s="33" t="s">
        <v>112</v>
      </c>
      <c r="M119" s="34">
        <v>969.87</v>
      </c>
      <c r="N119" s="41">
        <v>1</v>
      </c>
      <c r="O119" s="39">
        <f t="shared" si="1"/>
        <v>0</v>
      </c>
    </row>
    <row r="120" spans="2:15" ht="18.75" x14ac:dyDescent="0.3">
      <c r="B120" s="12">
        <v>43845</v>
      </c>
      <c r="C120" s="12">
        <v>43845</v>
      </c>
      <c r="D120" s="13" t="s">
        <v>4</v>
      </c>
      <c r="E120" s="15" t="s">
        <v>228</v>
      </c>
      <c r="F120" s="14" t="s">
        <v>101</v>
      </c>
      <c r="G120" s="34">
        <v>4864.74</v>
      </c>
      <c r="H120" s="41">
        <v>8</v>
      </c>
      <c r="K120" s="33" t="s">
        <v>228</v>
      </c>
      <c r="L120" s="33" t="s">
        <v>101</v>
      </c>
      <c r="M120" s="34">
        <v>4864.74</v>
      </c>
      <c r="N120" s="41">
        <v>8</v>
      </c>
      <c r="O120" s="39">
        <f t="shared" si="1"/>
        <v>0</v>
      </c>
    </row>
    <row r="121" spans="2:15" ht="18.75" x14ac:dyDescent="0.3">
      <c r="B121" s="12">
        <v>44853</v>
      </c>
      <c r="C121" s="12">
        <v>44853</v>
      </c>
      <c r="D121" s="13" t="s">
        <v>4</v>
      </c>
      <c r="E121" s="15" t="s">
        <v>246</v>
      </c>
      <c r="F121" s="14" t="s">
        <v>119</v>
      </c>
      <c r="G121" s="34">
        <v>21779.54</v>
      </c>
      <c r="H121" s="41">
        <v>5</v>
      </c>
      <c r="K121" s="33" t="s">
        <v>246</v>
      </c>
      <c r="L121" s="33" t="s">
        <v>119</v>
      </c>
      <c r="M121" s="34">
        <v>21779.54</v>
      </c>
      <c r="N121" s="41">
        <v>5</v>
      </c>
      <c r="O121" s="39">
        <f t="shared" si="1"/>
        <v>0</v>
      </c>
    </row>
    <row r="122" spans="2:15" ht="18.75" x14ac:dyDescent="0.3">
      <c r="B122" s="12">
        <v>44902</v>
      </c>
      <c r="C122" s="12">
        <v>44902</v>
      </c>
      <c r="D122" s="13" t="s">
        <v>4</v>
      </c>
      <c r="E122" s="15" t="s">
        <v>161</v>
      </c>
      <c r="F122" s="14" t="s">
        <v>36</v>
      </c>
      <c r="G122" s="34">
        <v>415.06</v>
      </c>
      <c r="H122" s="41">
        <v>85</v>
      </c>
      <c r="K122" s="33" t="s">
        <v>161</v>
      </c>
      <c r="L122" s="33" t="s">
        <v>36</v>
      </c>
      <c r="M122" s="34">
        <v>415.06</v>
      </c>
      <c r="N122" s="41">
        <v>85</v>
      </c>
      <c r="O122" s="39">
        <f t="shared" si="1"/>
        <v>0</v>
      </c>
    </row>
    <row r="123" spans="2:15" ht="18.75" x14ac:dyDescent="0.3">
      <c r="B123" s="12">
        <v>44278</v>
      </c>
      <c r="C123" s="12">
        <v>44278</v>
      </c>
      <c r="D123" s="13" t="s">
        <v>4</v>
      </c>
      <c r="E123" s="15" t="s">
        <v>191</v>
      </c>
      <c r="F123" s="14" t="s">
        <v>8</v>
      </c>
      <c r="G123" s="34">
        <v>430.7</v>
      </c>
      <c r="H123" s="41">
        <v>1</v>
      </c>
      <c r="K123" s="33" t="s">
        <v>191</v>
      </c>
      <c r="L123" s="33" t="s">
        <v>8</v>
      </c>
      <c r="M123" s="34">
        <v>430.7</v>
      </c>
      <c r="N123" s="41">
        <v>1</v>
      </c>
      <c r="O123" s="39">
        <f t="shared" si="1"/>
        <v>0</v>
      </c>
    </row>
    <row r="124" spans="2:15" ht="18.75" x14ac:dyDescent="0.3">
      <c r="B124" s="12">
        <v>44202</v>
      </c>
      <c r="C124" s="12">
        <v>44202</v>
      </c>
      <c r="D124" s="13" t="s">
        <v>4</v>
      </c>
      <c r="E124" s="15" t="s">
        <v>230</v>
      </c>
      <c r="F124" s="14" t="s">
        <v>103</v>
      </c>
      <c r="G124" s="34">
        <v>5349.68</v>
      </c>
      <c r="H124" s="41">
        <v>11</v>
      </c>
      <c r="K124" s="33" t="s">
        <v>230</v>
      </c>
      <c r="L124" s="33" t="s">
        <v>103</v>
      </c>
      <c r="M124" s="34">
        <v>5349.68</v>
      </c>
      <c r="N124" s="41">
        <v>11</v>
      </c>
      <c r="O124" s="39">
        <f t="shared" si="1"/>
        <v>0</v>
      </c>
    </row>
    <row r="125" spans="2:15" ht="18.75" x14ac:dyDescent="0.3">
      <c r="B125" s="12">
        <v>44980</v>
      </c>
      <c r="C125" s="12">
        <v>44980</v>
      </c>
      <c r="D125" s="13" t="s">
        <v>4</v>
      </c>
      <c r="E125" s="15" t="s">
        <v>262</v>
      </c>
      <c r="F125" s="14" t="s">
        <v>132</v>
      </c>
      <c r="G125" s="34">
        <v>96298.3</v>
      </c>
      <c r="H125" s="41">
        <v>10</v>
      </c>
      <c r="K125" s="33" t="s">
        <v>262</v>
      </c>
      <c r="L125" s="33" t="s">
        <v>132</v>
      </c>
      <c r="M125" s="34">
        <v>96298.3</v>
      </c>
      <c r="N125" s="41">
        <v>10</v>
      </c>
      <c r="O125" s="39">
        <f t="shared" si="1"/>
        <v>0</v>
      </c>
    </row>
    <row r="126" spans="2:15" ht="18.75" x14ac:dyDescent="0.3">
      <c r="B126" s="12">
        <v>44866</v>
      </c>
      <c r="C126" s="12">
        <v>44866</v>
      </c>
      <c r="D126" s="13" t="s">
        <v>4</v>
      </c>
      <c r="E126" s="15" t="s">
        <v>257</v>
      </c>
      <c r="F126" s="14" t="s">
        <v>127</v>
      </c>
      <c r="G126" s="34">
        <v>29865.43</v>
      </c>
      <c r="H126" s="41">
        <v>4</v>
      </c>
      <c r="K126" s="33" t="s">
        <v>257</v>
      </c>
      <c r="L126" s="33" t="s">
        <v>127</v>
      </c>
      <c r="M126" s="34">
        <v>29865.43</v>
      </c>
      <c r="N126" s="41">
        <v>4</v>
      </c>
      <c r="O126" s="39">
        <f t="shared" ref="O126:O154" si="2">+E126-K126</f>
        <v>0</v>
      </c>
    </row>
    <row r="127" spans="2:15" ht="18.75" x14ac:dyDescent="0.3">
      <c r="B127" s="12">
        <v>44866</v>
      </c>
      <c r="C127" s="12">
        <v>44866</v>
      </c>
      <c r="D127" s="13" t="s">
        <v>4</v>
      </c>
      <c r="E127" s="15" t="s">
        <v>256</v>
      </c>
      <c r="F127" s="14" t="s">
        <v>126</v>
      </c>
      <c r="G127" s="34">
        <v>27817.26</v>
      </c>
      <c r="H127" s="41">
        <v>4</v>
      </c>
      <c r="K127" s="33" t="s">
        <v>256</v>
      </c>
      <c r="L127" s="33" t="s">
        <v>126</v>
      </c>
      <c r="M127" s="34">
        <v>27817.26</v>
      </c>
      <c r="N127" s="41">
        <v>4</v>
      </c>
      <c r="O127" s="39">
        <f t="shared" si="2"/>
        <v>0</v>
      </c>
    </row>
    <row r="128" spans="2:15" ht="18.75" x14ac:dyDescent="0.3">
      <c r="B128" s="12">
        <v>44866</v>
      </c>
      <c r="C128" s="12">
        <v>44866</v>
      </c>
      <c r="D128" s="13" t="s">
        <v>4</v>
      </c>
      <c r="E128" s="15" t="s">
        <v>258</v>
      </c>
      <c r="F128" s="14" t="s">
        <v>128</v>
      </c>
      <c r="G128" s="34">
        <v>31073.86</v>
      </c>
      <c r="H128" s="41">
        <v>4</v>
      </c>
      <c r="K128" s="33" t="s">
        <v>258</v>
      </c>
      <c r="L128" s="33" t="s">
        <v>128</v>
      </c>
      <c r="M128" s="34">
        <v>31073.86</v>
      </c>
      <c r="N128" s="41">
        <v>4</v>
      </c>
      <c r="O128" s="39">
        <f t="shared" si="2"/>
        <v>0</v>
      </c>
    </row>
    <row r="129" spans="2:15" ht="18.75" x14ac:dyDescent="0.3">
      <c r="B129" s="12">
        <v>44866</v>
      </c>
      <c r="C129" s="12">
        <v>44866</v>
      </c>
      <c r="D129" s="13" t="s">
        <v>4</v>
      </c>
      <c r="E129" s="15" t="s">
        <v>255</v>
      </c>
      <c r="F129" s="14" t="s">
        <v>125</v>
      </c>
      <c r="G129" s="34">
        <v>31563.78</v>
      </c>
      <c r="H129" s="41">
        <v>4</v>
      </c>
      <c r="K129" s="33" t="s">
        <v>255</v>
      </c>
      <c r="L129" s="33" t="s">
        <v>125</v>
      </c>
      <c r="M129" s="34">
        <v>31563.78</v>
      </c>
      <c r="N129" s="41">
        <v>4</v>
      </c>
      <c r="O129" s="39">
        <f t="shared" si="2"/>
        <v>0</v>
      </c>
    </row>
    <row r="130" spans="2:15" ht="18.75" x14ac:dyDescent="0.3">
      <c r="B130" s="12" t="s">
        <v>268</v>
      </c>
      <c r="C130" s="12" t="s">
        <v>268</v>
      </c>
      <c r="D130" s="13" t="s">
        <v>4</v>
      </c>
      <c r="E130" s="15" t="s">
        <v>249</v>
      </c>
      <c r="F130" s="14" t="s">
        <v>9</v>
      </c>
      <c r="G130" s="34">
        <v>43464.21</v>
      </c>
      <c r="H130" s="41">
        <v>5</v>
      </c>
      <c r="K130" s="33" t="s">
        <v>249</v>
      </c>
      <c r="L130" s="33" t="s">
        <v>9</v>
      </c>
      <c r="M130" s="34">
        <v>43464.21</v>
      </c>
      <c r="N130" s="41">
        <v>5</v>
      </c>
      <c r="O130" s="39">
        <f t="shared" si="2"/>
        <v>0</v>
      </c>
    </row>
    <row r="131" spans="2:15" ht="18.75" x14ac:dyDescent="0.3">
      <c r="B131" s="12">
        <v>44715</v>
      </c>
      <c r="C131" s="12">
        <v>44715</v>
      </c>
      <c r="D131" s="13" t="s">
        <v>4</v>
      </c>
      <c r="E131" s="15" t="s">
        <v>283</v>
      </c>
      <c r="F131" s="14" t="s">
        <v>282</v>
      </c>
      <c r="G131" s="34">
        <v>1217.76</v>
      </c>
      <c r="H131" s="41">
        <v>24</v>
      </c>
      <c r="K131" s="33" t="s">
        <v>283</v>
      </c>
      <c r="L131" s="33" t="s">
        <v>282</v>
      </c>
      <c r="M131" s="34">
        <v>1217.76</v>
      </c>
      <c r="N131" s="41">
        <v>24</v>
      </c>
      <c r="O131" s="39">
        <f t="shared" si="2"/>
        <v>0</v>
      </c>
    </row>
    <row r="132" spans="2:15" ht="18.75" x14ac:dyDescent="0.3">
      <c r="B132" s="12">
        <v>44866</v>
      </c>
      <c r="C132" s="12">
        <v>44866</v>
      </c>
      <c r="D132" s="13" t="s">
        <v>4</v>
      </c>
      <c r="E132" s="15" t="s">
        <v>248</v>
      </c>
      <c r="F132" s="14" t="s">
        <v>10</v>
      </c>
      <c r="G132" s="34">
        <v>62368.93</v>
      </c>
      <c r="H132" s="41">
        <v>13</v>
      </c>
      <c r="K132" s="33" t="s">
        <v>248</v>
      </c>
      <c r="L132" s="33" t="s">
        <v>10</v>
      </c>
      <c r="M132" s="34">
        <v>62368.93</v>
      </c>
      <c r="N132" s="41">
        <v>13</v>
      </c>
      <c r="O132" s="39">
        <f t="shared" si="2"/>
        <v>0</v>
      </c>
    </row>
    <row r="133" spans="2:15" ht="18.75" x14ac:dyDescent="0.3">
      <c r="B133" s="12">
        <v>44848</v>
      </c>
      <c r="C133" s="12">
        <v>44848</v>
      </c>
      <c r="D133" s="13" t="s">
        <v>4</v>
      </c>
      <c r="E133" s="15" t="s">
        <v>247</v>
      </c>
      <c r="F133" s="14" t="s">
        <v>11</v>
      </c>
      <c r="G133" s="34">
        <v>10300.39</v>
      </c>
      <c r="H133" s="41">
        <v>3</v>
      </c>
      <c r="K133" s="33" t="s">
        <v>247</v>
      </c>
      <c r="L133" s="33" t="s">
        <v>11</v>
      </c>
      <c r="M133" s="34">
        <v>10300.39</v>
      </c>
      <c r="N133" s="41">
        <v>3</v>
      </c>
      <c r="O133" s="39">
        <f t="shared" si="2"/>
        <v>0</v>
      </c>
    </row>
    <row r="134" spans="2:15" ht="18.75" x14ac:dyDescent="0.3">
      <c r="B134" s="12">
        <v>44687</v>
      </c>
      <c r="C134" s="12">
        <v>44687</v>
      </c>
      <c r="D134" s="13" t="s">
        <v>4</v>
      </c>
      <c r="E134" s="15" t="s">
        <v>215</v>
      </c>
      <c r="F134" s="14" t="s">
        <v>89</v>
      </c>
      <c r="G134" s="34">
        <v>7363.2</v>
      </c>
      <c r="H134" s="41">
        <v>24</v>
      </c>
      <c r="K134" s="33" t="s">
        <v>215</v>
      </c>
      <c r="L134" s="33" t="s">
        <v>89</v>
      </c>
      <c r="M134" s="34">
        <v>7363.2</v>
      </c>
      <c r="N134" s="41">
        <v>24</v>
      </c>
      <c r="O134" s="39">
        <f t="shared" si="2"/>
        <v>0</v>
      </c>
    </row>
    <row r="135" spans="2:15" ht="18.75" x14ac:dyDescent="0.3">
      <c r="B135" s="12">
        <v>43628</v>
      </c>
      <c r="C135" s="12">
        <v>43628</v>
      </c>
      <c r="D135" s="13" t="s">
        <v>4</v>
      </c>
      <c r="E135" s="15" t="s">
        <v>227</v>
      </c>
      <c r="F135" s="14" t="s">
        <v>100</v>
      </c>
      <c r="G135" s="34">
        <v>3469.2</v>
      </c>
      <c r="H135" s="41">
        <v>10</v>
      </c>
      <c r="K135" s="33" t="s">
        <v>227</v>
      </c>
      <c r="L135" s="33" t="s">
        <v>100</v>
      </c>
      <c r="M135" s="34">
        <v>3469.2</v>
      </c>
      <c r="N135" s="41">
        <v>10</v>
      </c>
      <c r="O135" s="39">
        <f t="shared" si="2"/>
        <v>0</v>
      </c>
    </row>
    <row r="136" spans="2:15" ht="18.75" x14ac:dyDescent="0.3">
      <c r="B136" s="12">
        <v>44866</v>
      </c>
      <c r="C136" s="12">
        <v>44866</v>
      </c>
      <c r="D136" s="13" t="s">
        <v>4</v>
      </c>
      <c r="E136" s="15" t="s">
        <v>253</v>
      </c>
      <c r="F136" s="14" t="s">
        <v>123</v>
      </c>
      <c r="G136" s="34">
        <v>10702.62</v>
      </c>
      <c r="H136" s="41">
        <v>3</v>
      </c>
      <c r="K136" s="33" t="s">
        <v>253</v>
      </c>
      <c r="L136" s="33" t="s">
        <v>123</v>
      </c>
      <c r="M136" s="34">
        <v>10702.62</v>
      </c>
      <c r="N136" s="41">
        <v>3</v>
      </c>
      <c r="O136" s="39">
        <f t="shared" si="2"/>
        <v>0</v>
      </c>
    </row>
    <row r="137" spans="2:15" ht="18.75" x14ac:dyDescent="0.3">
      <c r="B137" s="12">
        <v>44866</v>
      </c>
      <c r="C137" s="12">
        <v>44866</v>
      </c>
      <c r="D137" s="13" t="s">
        <v>4</v>
      </c>
      <c r="E137" s="15" t="s">
        <v>252</v>
      </c>
      <c r="F137" s="14" t="s">
        <v>122</v>
      </c>
      <c r="G137" s="34">
        <v>17708.2</v>
      </c>
      <c r="H137" s="41">
        <v>5</v>
      </c>
      <c r="K137" s="33" t="s">
        <v>252</v>
      </c>
      <c r="L137" s="33" t="s">
        <v>122</v>
      </c>
      <c r="M137" s="34">
        <v>17708.2</v>
      </c>
      <c r="N137" s="41">
        <v>5</v>
      </c>
      <c r="O137" s="39">
        <f t="shared" si="2"/>
        <v>0</v>
      </c>
    </row>
    <row r="138" spans="2:15" ht="18.75" x14ac:dyDescent="0.3">
      <c r="B138" s="12">
        <v>44866</v>
      </c>
      <c r="C138" s="12">
        <v>44866</v>
      </c>
      <c r="D138" s="13" t="s">
        <v>4</v>
      </c>
      <c r="E138" s="15" t="s">
        <v>254</v>
      </c>
      <c r="F138" s="14" t="s">
        <v>124</v>
      </c>
      <c r="G138" s="34">
        <v>17915.02</v>
      </c>
      <c r="H138" s="41">
        <v>5</v>
      </c>
      <c r="K138" s="33" t="s">
        <v>254</v>
      </c>
      <c r="L138" s="33" t="s">
        <v>124</v>
      </c>
      <c r="M138" s="34">
        <v>17915.02</v>
      </c>
      <c r="N138" s="41">
        <v>5</v>
      </c>
      <c r="O138" s="39">
        <f t="shared" si="2"/>
        <v>0</v>
      </c>
    </row>
    <row r="139" spans="2:15" ht="18.75" x14ac:dyDescent="0.3">
      <c r="B139" s="12">
        <v>44866</v>
      </c>
      <c r="C139" s="12">
        <v>44866</v>
      </c>
      <c r="D139" s="13" t="s">
        <v>4</v>
      </c>
      <c r="E139" s="15" t="s">
        <v>251</v>
      </c>
      <c r="F139" s="14" t="s">
        <v>121</v>
      </c>
      <c r="G139" s="34">
        <v>10267.48</v>
      </c>
      <c r="H139" s="41">
        <v>3</v>
      </c>
      <c r="K139" s="33" t="s">
        <v>251</v>
      </c>
      <c r="L139" s="33" t="s">
        <v>121</v>
      </c>
      <c r="M139" s="34">
        <v>10267.48</v>
      </c>
      <c r="N139" s="41">
        <v>3</v>
      </c>
      <c r="O139" s="39">
        <f t="shared" si="2"/>
        <v>0</v>
      </c>
    </row>
    <row r="140" spans="2:15" ht="18.75" x14ac:dyDescent="0.3">
      <c r="B140" s="12">
        <v>44866</v>
      </c>
      <c r="C140" s="12">
        <v>44866</v>
      </c>
      <c r="D140" s="13" t="s">
        <v>4</v>
      </c>
      <c r="E140" s="15" t="s">
        <v>269</v>
      </c>
      <c r="F140" s="14" t="s">
        <v>270</v>
      </c>
      <c r="G140" s="34">
        <v>68963</v>
      </c>
      <c r="H140" s="41">
        <v>20</v>
      </c>
      <c r="K140" s="33" t="s">
        <v>269</v>
      </c>
      <c r="L140" s="33" t="s">
        <v>270</v>
      </c>
      <c r="M140" s="34">
        <v>68963</v>
      </c>
      <c r="N140" s="41">
        <v>20</v>
      </c>
      <c r="O140" s="39">
        <f t="shared" si="2"/>
        <v>0</v>
      </c>
    </row>
    <row r="141" spans="2:15" ht="18.75" x14ac:dyDescent="0.3">
      <c r="B141" s="12">
        <v>44202</v>
      </c>
      <c r="C141" s="12">
        <v>44202</v>
      </c>
      <c r="D141" s="13" t="s">
        <v>4</v>
      </c>
      <c r="E141" s="15" t="s">
        <v>237</v>
      </c>
      <c r="F141" s="14" t="s">
        <v>110</v>
      </c>
      <c r="G141" s="34">
        <v>2301</v>
      </c>
      <c r="H141" s="41">
        <v>6</v>
      </c>
      <c r="K141" s="33" t="s">
        <v>237</v>
      </c>
      <c r="L141" s="33" t="s">
        <v>110</v>
      </c>
      <c r="M141" s="34">
        <v>2301</v>
      </c>
      <c r="N141" s="41">
        <v>6</v>
      </c>
      <c r="O141" s="39">
        <f t="shared" si="2"/>
        <v>0</v>
      </c>
    </row>
    <row r="142" spans="2:15" ht="18.75" x14ac:dyDescent="0.3">
      <c r="B142" s="12">
        <v>45001</v>
      </c>
      <c r="C142" s="12">
        <v>45001</v>
      </c>
      <c r="D142" s="29" t="s">
        <v>4</v>
      </c>
      <c r="E142" s="30" t="s">
        <v>263</v>
      </c>
      <c r="F142" s="31" t="s">
        <v>133</v>
      </c>
      <c r="G142" s="34">
        <v>31152</v>
      </c>
      <c r="H142" s="41">
        <v>5</v>
      </c>
      <c r="K142" s="33" t="s">
        <v>263</v>
      </c>
      <c r="L142" s="33" t="s">
        <v>133</v>
      </c>
      <c r="M142" s="34">
        <v>31152</v>
      </c>
      <c r="N142" s="41">
        <v>5</v>
      </c>
      <c r="O142" s="39">
        <f t="shared" si="2"/>
        <v>0</v>
      </c>
    </row>
    <row r="143" spans="2:15" ht="18.75" x14ac:dyDescent="0.3">
      <c r="B143" s="12">
        <v>45001</v>
      </c>
      <c r="C143" s="12">
        <v>45001</v>
      </c>
      <c r="D143" s="29" t="s">
        <v>4</v>
      </c>
      <c r="E143" s="30" t="s">
        <v>260</v>
      </c>
      <c r="F143" s="31" t="s">
        <v>130</v>
      </c>
      <c r="G143" s="34">
        <v>31152</v>
      </c>
      <c r="H143" s="41">
        <v>5</v>
      </c>
      <c r="K143" s="33" t="s">
        <v>260</v>
      </c>
      <c r="L143" s="33" t="s">
        <v>130</v>
      </c>
      <c r="M143" s="34">
        <v>31152</v>
      </c>
      <c r="N143" s="41">
        <v>5</v>
      </c>
      <c r="O143" s="39">
        <f t="shared" si="2"/>
        <v>0</v>
      </c>
    </row>
    <row r="144" spans="2:15" ht="18.75" x14ac:dyDescent="0.3">
      <c r="B144" s="12">
        <v>45001</v>
      </c>
      <c r="C144" s="12">
        <v>45001</v>
      </c>
      <c r="D144" s="29" t="s">
        <v>4</v>
      </c>
      <c r="E144" s="30" t="s">
        <v>261</v>
      </c>
      <c r="F144" s="31" t="s">
        <v>131</v>
      </c>
      <c r="G144" s="34">
        <v>31152</v>
      </c>
      <c r="H144" s="41">
        <v>5</v>
      </c>
      <c r="K144" s="33" t="s">
        <v>261</v>
      </c>
      <c r="L144" s="33" t="s">
        <v>131</v>
      </c>
      <c r="M144" s="34">
        <v>31152</v>
      </c>
      <c r="N144" s="41">
        <v>5</v>
      </c>
      <c r="O144" s="39">
        <f t="shared" si="2"/>
        <v>0</v>
      </c>
    </row>
    <row r="145" spans="2:15" ht="18.75" x14ac:dyDescent="0.3">
      <c r="B145" s="12">
        <v>44203</v>
      </c>
      <c r="C145" s="12">
        <v>44203</v>
      </c>
      <c r="D145" s="13" t="s">
        <v>4</v>
      </c>
      <c r="E145" s="15" t="s">
        <v>259</v>
      </c>
      <c r="F145" s="14" t="s">
        <v>129</v>
      </c>
      <c r="G145" s="34">
        <v>23364</v>
      </c>
      <c r="H145" s="41">
        <v>3</v>
      </c>
      <c r="K145" s="33" t="s">
        <v>259</v>
      </c>
      <c r="L145" s="33" t="s">
        <v>129</v>
      </c>
      <c r="M145" s="34">
        <v>23364</v>
      </c>
      <c r="N145" s="41">
        <v>3</v>
      </c>
      <c r="O145" s="39">
        <f t="shared" si="2"/>
        <v>0</v>
      </c>
    </row>
    <row r="146" spans="2:15" ht="18.75" x14ac:dyDescent="0.3">
      <c r="B146" s="12">
        <v>44876</v>
      </c>
      <c r="C146" s="12">
        <v>44876</v>
      </c>
      <c r="D146" s="13" t="s">
        <v>4</v>
      </c>
      <c r="E146" s="15" t="s">
        <v>277</v>
      </c>
      <c r="F146" s="14" t="s">
        <v>296</v>
      </c>
      <c r="G146" s="34">
        <v>39705.49</v>
      </c>
      <c r="H146" s="41">
        <v>7</v>
      </c>
      <c r="K146" s="33" t="s">
        <v>277</v>
      </c>
      <c r="L146" s="33" t="s">
        <v>296</v>
      </c>
      <c r="M146" s="34">
        <v>39705.49</v>
      </c>
      <c r="N146" s="41">
        <v>7</v>
      </c>
      <c r="O146" s="39">
        <f t="shared" si="2"/>
        <v>0</v>
      </c>
    </row>
    <row r="147" spans="2:15" ht="18.75" x14ac:dyDescent="0.3">
      <c r="B147" s="12">
        <v>44304</v>
      </c>
      <c r="C147" s="12">
        <v>44304</v>
      </c>
      <c r="D147" s="13" t="s">
        <v>4</v>
      </c>
      <c r="E147" s="15" t="s">
        <v>205</v>
      </c>
      <c r="F147" s="14" t="s">
        <v>79</v>
      </c>
      <c r="G147" s="34">
        <v>14706.03</v>
      </c>
      <c r="H147" s="41">
        <v>5</v>
      </c>
      <c r="K147" s="33" t="s">
        <v>205</v>
      </c>
      <c r="L147" s="33" t="s">
        <v>79</v>
      </c>
      <c r="M147" s="34">
        <v>14706.03</v>
      </c>
      <c r="N147" s="41">
        <v>5</v>
      </c>
      <c r="O147" s="39">
        <f t="shared" si="2"/>
        <v>0</v>
      </c>
    </row>
    <row r="148" spans="2:15" ht="18.75" x14ac:dyDescent="0.3">
      <c r="B148" s="12">
        <v>44278</v>
      </c>
      <c r="C148" s="12">
        <v>44278</v>
      </c>
      <c r="D148" s="13" t="s">
        <v>4</v>
      </c>
      <c r="E148" s="15" t="s">
        <v>207</v>
      </c>
      <c r="F148" s="14" t="s">
        <v>81</v>
      </c>
      <c r="G148" s="34">
        <v>19466.46</v>
      </c>
      <c r="H148" s="41">
        <v>3</v>
      </c>
      <c r="K148" s="33" t="s">
        <v>207</v>
      </c>
      <c r="L148" s="33" t="s">
        <v>81</v>
      </c>
      <c r="M148" s="34">
        <v>19466.46</v>
      </c>
      <c r="N148" s="41">
        <v>3</v>
      </c>
      <c r="O148" s="39">
        <f t="shared" si="2"/>
        <v>0</v>
      </c>
    </row>
    <row r="149" spans="2:15" ht="18.75" x14ac:dyDescent="0.3">
      <c r="B149" s="12">
        <v>43972</v>
      </c>
      <c r="C149" s="12">
        <v>43972</v>
      </c>
      <c r="D149" s="13" t="s">
        <v>4</v>
      </c>
      <c r="E149" s="15" t="s">
        <v>208</v>
      </c>
      <c r="F149" s="14" t="s">
        <v>82</v>
      </c>
      <c r="G149" s="34">
        <v>19466.46</v>
      </c>
      <c r="H149" s="41">
        <v>3</v>
      </c>
      <c r="K149" s="33" t="s">
        <v>208</v>
      </c>
      <c r="L149" s="33" t="s">
        <v>82</v>
      </c>
      <c r="M149" s="34">
        <v>19466.46</v>
      </c>
      <c r="N149" s="41">
        <v>3</v>
      </c>
      <c r="O149" s="39">
        <f t="shared" si="2"/>
        <v>0</v>
      </c>
    </row>
    <row r="150" spans="2:15" ht="18.75" x14ac:dyDescent="0.3">
      <c r="B150" s="12">
        <v>44278</v>
      </c>
      <c r="C150" s="12">
        <v>44278</v>
      </c>
      <c r="D150" s="13" t="s">
        <v>4</v>
      </c>
      <c r="E150" s="15" t="s">
        <v>206</v>
      </c>
      <c r="F150" s="14" t="s">
        <v>80</v>
      </c>
      <c r="G150" s="34">
        <v>12977.64</v>
      </c>
      <c r="H150" s="41">
        <v>2</v>
      </c>
      <c r="K150" s="33" t="s">
        <v>206</v>
      </c>
      <c r="L150" s="33" t="s">
        <v>80</v>
      </c>
      <c r="M150" s="34">
        <v>12977.64</v>
      </c>
      <c r="N150" s="41">
        <v>2</v>
      </c>
      <c r="O150" s="39">
        <f t="shared" si="2"/>
        <v>0</v>
      </c>
    </row>
    <row r="151" spans="2:15" ht="18.75" x14ac:dyDescent="0.3">
      <c r="B151" s="12">
        <v>44698</v>
      </c>
      <c r="C151" s="12">
        <v>44698</v>
      </c>
      <c r="D151" s="13" t="s">
        <v>4</v>
      </c>
      <c r="E151" s="15" t="s">
        <v>279</v>
      </c>
      <c r="F151" s="14" t="s">
        <v>297</v>
      </c>
      <c r="G151" s="34">
        <v>228850.38</v>
      </c>
      <c r="H151" s="41">
        <v>9</v>
      </c>
      <c r="K151" s="33" t="s">
        <v>279</v>
      </c>
      <c r="L151" s="33" t="s">
        <v>297</v>
      </c>
      <c r="M151" s="34">
        <v>228850.38</v>
      </c>
      <c r="N151" s="41">
        <v>9</v>
      </c>
      <c r="O151" s="39">
        <f t="shared" si="2"/>
        <v>0</v>
      </c>
    </row>
    <row r="152" spans="2:15" ht="18.75" x14ac:dyDescent="0.3">
      <c r="B152" s="12">
        <v>44869</v>
      </c>
      <c r="C152" s="12">
        <v>44869</v>
      </c>
      <c r="D152" s="13" t="s">
        <v>4</v>
      </c>
      <c r="E152" s="15" t="s">
        <v>278</v>
      </c>
      <c r="F152" s="14" t="s">
        <v>294</v>
      </c>
      <c r="G152" s="34">
        <v>38444.400000000001</v>
      </c>
      <c r="H152" s="41">
        <v>9</v>
      </c>
      <c r="K152" s="33" t="s">
        <v>278</v>
      </c>
      <c r="L152" s="33" t="s">
        <v>294</v>
      </c>
      <c r="M152" s="34">
        <v>38444.400000000001</v>
      </c>
      <c r="N152" s="41">
        <v>9</v>
      </c>
      <c r="O152" s="39">
        <f t="shared" si="2"/>
        <v>0</v>
      </c>
    </row>
    <row r="153" spans="2:15" ht="18.75" x14ac:dyDescent="0.3">
      <c r="B153" s="12">
        <v>44701</v>
      </c>
      <c r="C153" s="12">
        <v>44701</v>
      </c>
      <c r="D153" s="13" t="s">
        <v>4</v>
      </c>
      <c r="E153" s="15" t="s">
        <v>280</v>
      </c>
      <c r="F153" s="14" t="s">
        <v>293</v>
      </c>
      <c r="G153" s="34">
        <v>4672.8</v>
      </c>
      <c r="H153" s="41">
        <v>8</v>
      </c>
      <c r="K153" s="33" t="s">
        <v>280</v>
      </c>
      <c r="L153" s="33" t="s">
        <v>293</v>
      </c>
      <c r="M153" s="34">
        <v>4672.8</v>
      </c>
      <c r="N153" s="41">
        <v>8</v>
      </c>
      <c r="O153" s="39">
        <f t="shared" si="2"/>
        <v>0</v>
      </c>
    </row>
    <row r="154" spans="2:15" ht="18.75" x14ac:dyDescent="0.3">
      <c r="B154" s="12">
        <v>44701</v>
      </c>
      <c r="C154" s="12">
        <v>44701</v>
      </c>
      <c r="D154" s="13" t="s">
        <v>4</v>
      </c>
      <c r="E154" s="15" t="s">
        <v>281</v>
      </c>
      <c r="F154" s="14" t="s">
        <v>292</v>
      </c>
      <c r="G154" s="34">
        <v>5841</v>
      </c>
      <c r="H154" s="41">
        <v>10</v>
      </c>
      <c r="K154" s="33" t="s">
        <v>281</v>
      </c>
      <c r="L154" s="33" t="s">
        <v>292</v>
      </c>
      <c r="M154" s="34">
        <v>5841</v>
      </c>
      <c r="N154" s="41">
        <v>10</v>
      </c>
      <c r="O154" s="39">
        <f t="shared" si="2"/>
        <v>0</v>
      </c>
    </row>
    <row r="155" spans="2:15" ht="16.5" thickBot="1" x14ac:dyDescent="0.25">
      <c r="B155" s="16"/>
      <c r="C155" s="16"/>
      <c r="D155" s="16"/>
      <c r="E155" s="16"/>
      <c r="F155" s="20"/>
      <c r="G155" s="36">
        <f>SUBTOTAL(9, G5:G154)</f>
        <v>1371472.3199999996</v>
      </c>
      <c r="H155" s="42"/>
      <c r="K155" s="35" t="s">
        <v>315</v>
      </c>
      <c r="L155" s="35" t="s">
        <v>315</v>
      </c>
      <c r="M155" s="36">
        <f>SUBTOTAL(9, M5:M154)</f>
        <v>1371472.3199999996</v>
      </c>
      <c r="N155" s="42"/>
    </row>
    <row r="156" spans="2:15" ht="17.25" thickTop="1" thickBot="1" x14ac:dyDescent="0.25">
      <c r="B156" s="25"/>
      <c r="C156" s="25"/>
      <c r="D156" s="25"/>
      <c r="E156" s="25"/>
      <c r="F156" s="26"/>
      <c r="G156" s="38"/>
      <c r="H156" s="43"/>
      <c r="K156" s="37"/>
      <c r="L156" s="37"/>
      <c r="M156" s="38"/>
      <c r="N156" s="43"/>
    </row>
    <row r="157" spans="2:15" ht="16.5" x14ac:dyDescent="0.2">
      <c r="B157" s="9"/>
      <c r="C157" s="9"/>
      <c r="D157" s="10"/>
      <c r="E157" s="10"/>
      <c r="F157" s="21"/>
    </row>
    <row r="158" spans="2:15" x14ac:dyDescent="0.2">
      <c r="B158" s="11"/>
      <c r="C158" s="11"/>
      <c r="D158" s="11"/>
      <c r="E158" s="11"/>
      <c r="F158" s="22"/>
    </row>
    <row r="159" spans="2:15" x14ac:dyDescent="0.2">
      <c r="B159" s="27"/>
      <c r="C159" s="27"/>
      <c r="D159" s="27"/>
      <c r="E159" s="27"/>
      <c r="F159" s="28"/>
    </row>
    <row r="160" spans="2:15" ht="16.5" x14ac:dyDescent="0.2">
      <c r="B160" s="9"/>
      <c r="C160" s="9"/>
      <c r="D160" s="10"/>
      <c r="E160" s="10"/>
      <c r="F160" s="21"/>
    </row>
    <row r="161" spans="2:6" x14ac:dyDescent="0.2">
      <c r="B161" s="11"/>
      <c r="C161" s="11"/>
      <c r="D161" s="11"/>
      <c r="E161" s="11"/>
      <c r="F16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enero - marzo 2024</vt:lpstr>
      <vt:lpstr>Sheet2</vt:lpstr>
      <vt:lpstr>Sheet1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2024-01-31T18:30:32Z</cp:lastPrinted>
  <dcterms:created xsi:type="dcterms:W3CDTF">2006-07-11T17:39:34Z</dcterms:created>
  <dcterms:modified xsi:type="dcterms:W3CDTF">2024-04-11T19:31:45Z</dcterms:modified>
</cp:coreProperties>
</file>