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INVENTARIOS\"/>
    </mc:Choice>
  </mc:AlternateContent>
  <xr:revisionPtr revIDLastSave="0" documentId="13_ncr:1_{CFDA6100-E822-415B-BAD3-873E42896903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ENERO  - MARZO 2025" sheetId="10" r:id="rId1"/>
    <sheet name="Sheet2" sheetId="9" state="hidden" r:id="rId2"/>
    <sheet name="Sheet1" sheetId="8" state="hidden" r:id="rId3"/>
  </sheets>
  <definedNames>
    <definedName name="_xlnm.Print_Titles" localSheetId="0">'ENERO  - MARZO 2025'!$8:$11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9" i="10" l="1"/>
  <c r="L12" i="10" l="1"/>
  <c r="K175" i="10"/>
  <c r="K13" i="10" l="1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2" i="10"/>
  <c r="K178" i="10" l="1"/>
  <c r="G155" i="8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<sst xmlns="http://schemas.openxmlformats.org/spreadsheetml/2006/main" count="1147" uniqueCount="360">
  <si>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</si>
  <si>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</si>
  <si>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</si>
  <si>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</si>
  <si>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</si>
  <si>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</si>
  <si>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</si>
  <si>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</si>
  <si>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</si>
  <si>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</si>
  <si>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</si>
  <si>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</si>
  <si>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</si>
  <si>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</si>
  <si>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</si>
  <si>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</si>
  <si>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</si>
  <si>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</si>
  <si>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</si>
  <si>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</si>
  <si>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</si>
  <si>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</si>
  <si>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</si>
  <si>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</si>
  <si>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</si>
  <si>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</si>
  <si>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</si>
  <si>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</si>
  <si>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</si>
  <si>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</si>
  <si>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</si>
  <si>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</si>
  <si>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</si>
  <si>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</si>
  <si>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</si>
  <si>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</si>
  <si>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</si>
  <si>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</si>
  <si>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</si>
  <si>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</si>
  <si>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</si>
  <si>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</si>
  <si>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</si>
  <si>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</si>
  <si>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</si>
  <si>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</si>
  <si>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</si>
  <si>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</si>
  <si>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</si>
  <si>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</si>
  <si>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</si>
  <si>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</si>
  <si>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</si>
  <si>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</si>
  <si>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</si>
  <si>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</si>
  <si>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</si>
  <si>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</si>
  <si>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</si>
  <si>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</si>
  <si>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</si>
  <si>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</si>
  <si>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</si>
  <si>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</si>
  <si>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</si>
  <si>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</si>
  <si>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</si>
  <si>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</si>
  <si>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</si>
  <si>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</si>
  <si>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</si>
  <si>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</si>
  <si>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</si>
  <si>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</si>
  <si>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</si>
  <si>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</si>
  <si>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</si>
  <si>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</si>
  <si>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</si>
  <si>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</si>
  <si>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</si>
  <si>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</si>
  <si>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</si>
  <si>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</si>
  <si>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</si>
  <si>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</si>
  <si>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</si>
  <si>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</si>
  <si>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</si>
  <si>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</si>
  <si>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</si>
  <si>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</si>
  <si>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</si>
  <si>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</si>
  <si>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</si>
  <si>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</si>
  <si>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</si>
  <si>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</si>
  <si>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</si>
  <si>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</si>
  <si>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</si>
  <si>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</si>
  <si>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</si>
  <si>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</si>
  <si>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</si>
  <si>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</si>
  <si>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</si>
  <si>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</si>
  <si>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</si>
  <si>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</si>
  <si>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</si>
  <si>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</si>
  <si>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</si>
  <si>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</si>
  <si>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</si>
  <si>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</si>
  <si>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</si>
  <si>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</si>
  <si>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</si>
  <si>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</si>
  <si>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</si>
  <si>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</si>
  <si>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</si>
  <si>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</si>
  <si>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</si>
  <si>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</si>
  <si>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</si>
  <si>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</si>
  <si>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</si>
  <si>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</si>
  <si>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</si>
  <si>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</si>
  <si>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</si>
  <si>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</si>
  <si>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</si>
  <si>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</si>
  <si>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</si>
  <si>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</si>
  <si>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</si>
  <si>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</si>
  <si>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</si>
  <si>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</si>
  <si>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</si>
  <si>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</si>
  <si>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</si>
  <si>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</si>
  <si>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</si>
  <si>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</si>
  <si>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</si>
  <si>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</si>
  <si>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</si>
  <si>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</si>
  <si>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</si>
  <si>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</si>
  <si>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</si>
  <si>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</si>
  <si>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</si>
  <si>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</si>
  <si>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</si>
  <si>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</si>
  <si>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</si>
  <si>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</si>
  <si>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</si>
  <si>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</si>
  <si>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</si>
  <si>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</si>
  <si>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</si>
  <si>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</si>
  <si>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</si>
  <si>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</si>
  <si>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</si>
  <si>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</si>
  <si>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</si>
  <si>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</si>
  <si>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</si>
  <si>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</si>
  <si>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</si>
  <si>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</si>
  <si>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</si>
  <si>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</si>
  <si>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</si>
  <si>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</si>
  <si>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</si>
  <si>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</si>
  <si>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</si>
  <si>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</si>
  <si>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</si>
  <si>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</si>
  <si>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</si>
  <si>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</si>
  <si>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</si>
  <si>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</si>
  <si>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</si>
  <si>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</si>
  <si>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</si>
  <si>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</si>
  <si>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</si>
  <si>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</si>
  <si>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</si>
  <si>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</si>
  <si>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</si>
  <si>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</si>
  <si>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</si>
  <si>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</si>
  <si>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</si>
  <si>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</si>
  <si>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</si>
  <si>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</si>
  <si>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</si>
  <si>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</si>
  <si>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</si>
  <si>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</si>
  <si>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</si>
  <si>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</si>
  <si>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</si>
  <si>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</si>
  <si>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</si>
  <si>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</si>
  <si>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</si>
  <si>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</si>
  <si>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</si>
  <si>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</si>
  <si>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</si>
  <si>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</si>
  <si>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</si>
  <si>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</si>
  <si>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</si>
  <si>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</si>
  <si>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</si>
  <si>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</si>
  <si>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</si>
  <si>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</si>
  <si>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</si>
  <si>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</si>
  <si>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</si>
  <si>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</si>
  <si>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</si>
  <si>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</si>
  <si>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</si>
  <si>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</si>
  <si>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</si>
  <si>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</si>
  <si>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</si>
  <si>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</si>
  <si>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</si>
  <si>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</si>
  <si>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</si>
  <si>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</si>
  <si>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</si>
  <si>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</si>
  <si>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</si>
  <si>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</si>
  <si>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</si>
  <si>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</si>
  <si>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</si>
  <si>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</si>
  <si>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</si>
  <si>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</si>
  <si>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</si>
  <si>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</si>
  <si>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</si>
  <si>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</si>
  <si>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</si>
  <si>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</si>
  <si>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</si>
  <si>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</si>
  <si>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</si>
  <si>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</si>
  <si>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</si>
  <si>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</si>
  <si>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</si>
  <si>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</si>
  <si>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</si>
  <si>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</si>
  <si>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</si>
  <si>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</si>
  <si>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</si>
  <si>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</si>
  <si>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</si>
  <si>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</si>
  <si>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</si>
  <si>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</si>
  <si>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</si>
  <si>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</si>
  <si>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</si>
  <si>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</si>
  <si>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</si>
  <si>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</si>
  <si>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</si>
  <si>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</si>
  <si>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</si>
  <si>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</si>
  <si>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</si>
  <si>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</si>
  <si>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</si>
  <si>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</si>
  <si>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</si>
  <si>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</si>
  <si>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</si>
  <si>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</si>
  <si>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</si>
  <si>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</si>
  <si>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</si>
  <si>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</si>
  <si>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</si>
  <si>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</si>
  <si>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</si>
  <si>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</si>
  <si>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</si>
  <si>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</si>
  <si>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</si>
  <si>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>107</t>
  </si>
  <si>
    <t>Tinta en Rollon Azul</t>
  </si>
  <si>
    <t/>
  </si>
  <si>
    <t>Papel 8 1/2 X 11</t>
  </si>
  <si>
    <t>Sobre Manila 10 x 15</t>
  </si>
  <si>
    <t>13/10/2023</t>
  </si>
  <si>
    <t>Sacagrapas</t>
  </si>
  <si>
    <t>TONER ORIGINAL HP LASERJET CF217A</t>
  </si>
  <si>
    <t>Bandeja de Escritorio</t>
  </si>
  <si>
    <t>Borrador para pizarra magica</t>
  </si>
  <si>
    <t>Cera para contar</t>
  </si>
  <si>
    <t>Corrector Liquido blanco</t>
  </si>
  <si>
    <t>Grapadora Standard 444</t>
  </si>
  <si>
    <t>Perforadora de 3 h</t>
  </si>
  <si>
    <t xml:space="preserve">Perforadora DE 2H </t>
  </si>
  <si>
    <t>MEMORIA USB DE 16 GB</t>
  </si>
  <si>
    <t>Lapicero Negro</t>
  </si>
  <si>
    <t>20/02/2024</t>
  </si>
  <si>
    <t>Uhu Barra</t>
  </si>
  <si>
    <t>Marcador p/Pizarra c/verde</t>
  </si>
  <si>
    <t>Marcador p/Pizarra c/Azul</t>
  </si>
  <si>
    <t>TONER ORIGINAL HP CF280A</t>
  </si>
  <si>
    <t>27/08/2024</t>
  </si>
  <si>
    <t>29/08/2024</t>
  </si>
  <si>
    <t>30/08/2024</t>
  </si>
  <si>
    <t>Borra para LAPIZ</t>
  </si>
  <si>
    <t>30/8/2024</t>
  </si>
  <si>
    <t>Pizarra magica blanca</t>
  </si>
  <si>
    <t>Folder Patition con 2 divisiones</t>
  </si>
  <si>
    <t>16/9/2024</t>
  </si>
  <si>
    <t>Libreta rayada grande 8 1/2 x 11</t>
  </si>
  <si>
    <t>Papel a color 8 1/2 X 11</t>
  </si>
  <si>
    <t>TONER HP LASERJET W1470A 147A</t>
  </si>
  <si>
    <t>TONER HP LASERJET W2010A 659A BLACK</t>
  </si>
  <si>
    <t>TONER HP LASERJET W2011A 659A BLUE</t>
  </si>
  <si>
    <t>TONER HP LASERJET W2012A 659A YELLOW</t>
  </si>
  <si>
    <t>TONER HP LASERJET W2013A 659A MAGENTA</t>
  </si>
  <si>
    <t>Resaltador Naranja</t>
  </si>
  <si>
    <t>13/11/2024</t>
  </si>
  <si>
    <t>Hojas Timbradas Estandar 8 1/2 x 11</t>
  </si>
  <si>
    <t>27/12/2024</t>
  </si>
  <si>
    <t>Cantidad</t>
  </si>
  <si>
    <t>Valor</t>
  </si>
  <si>
    <t xml:space="preserve">Diferencia </t>
  </si>
  <si>
    <t>18/03/2025</t>
  </si>
  <si>
    <t>marzo 2025</t>
  </si>
  <si>
    <t xml:space="preserve"> </t>
  </si>
  <si>
    <t>TOTAL</t>
  </si>
  <si>
    <t>Trimestre enero -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</si>
</sst>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 Light"/>
      <family val="2"/>
    </font>
    <font>
      <b/>
      <sz val="11"/>
      <color rgb="FF000000"/>
      <name val="Calibri Light"/>
      <family val="2"/>
    </font>
    <font>
      <b/>
      <sz val="11"/>
      <name val="Arial"/>
      <family val="2"/>
    </font>
    <font>
      <sz val="9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26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49" fontId="19" fillId="0" borderId="3" xfId="13" applyNumberFormat="1" applyFont="1" applyBorder="1" applyAlignment="1">
      <alignment horizontal="left"/>
    </xf>
    <xf numFmtId="49" fontId="19" fillId="0" borderId="1" xfId="12" applyNumberFormat="1" applyFont="1" applyBorder="1" applyAlignment="1">
      <alignment horizontal="left"/>
    </xf>
    <xf numFmtId="0" fontId="20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49" fontId="19" fillId="3" borderId="1" xfId="12" applyNumberFormat="1" applyFont="1" applyFill="1" applyBorder="1" applyAlignment="1">
      <alignment horizontal="left"/>
    </xf>
    <xf numFmtId="49" fontId="19" fillId="3" borderId="3" xfId="13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2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right"/>
    </xf>
    <xf numFmtId="1" fontId="0" fillId="0" borderId="9" xfId="0" applyNumberFormat="1" applyBorder="1"/>
    <xf numFmtId="0" fontId="17" fillId="5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43" fontId="0" fillId="0" borderId="0" xfId="14" applyFont="1" applyAlignment="1">
      <alignment vertical="center"/>
    </xf>
    <xf numFmtId="165" fontId="13" fillId="0" borderId="0" xfId="0" applyNumberFormat="1" applyFont="1" applyAlignment="1">
      <alignment vertical="center" wrapText="1"/>
    </xf>
    <xf numFmtId="167" fontId="24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3" borderId="0" xfId="12" applyFont="1" applyFill="1" applyAlignment="1">
      <alignment horizontal="left"/>
    </xf>
    <xf numFmtId="49" fontId="25" fillId="3" borderId="0" xfId="13" applyNumberFormat="1" applyFont="1" applyFill="1" applyAlignment="1">
      <alignment horizontal="left"/>
    </xf>
    <xf numFmtId="3" fontId="22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  <xf numFmtId="166" fontId="22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12" applyFont="1" applyBorder="1" applyAlignment="1">
      <alignment horizontal="left"/>
    </xf>
    <xf numFmtId="49" fontId="25" fillId="0" borderId="1" xfId="13" applyNumberFormat="1" applyFont="1" applyBorder="1" applyAlignment="1">
      <alignment horizontal="left"/>
    </xf>
    <xf numFmtId="4" fontId="25" fillId="0" borderId="1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49" fontId="25" fillId="0" borderId="1" xfId="0" applyNumberFormat="1" applyFont="1" applyBorder="1" applyAlignment="1">
      <alignment horizontal="left"/>
    </xf>
    <xf numFmtId="14" fontId="25" fillId="0" borderId="1" xfId="0" applyNumberFormat="1" applyFont="1" applyBorder="1" applyAlignment="1">
      <alignment horizontal="center"/>
    </xf>
    <xf numFmtId="0" fontId="24" fillId="0" borderId="1" xfId="12" applyFont="1" applyBorder="1" applyAlignment="1">
      <alignment horizontal="left"/>
    </xf>
    <xf numFmtId="49" fontId="24" fillId="0" borderId="1" xfId="13" applyNumberFormat="1" applyFont="1" applyBorder="1" applyAlignment="1">
      <alignment horizontal="left"/>
    </xf>
    <xf numFmtId="43" fontId="27" fillId="2" borderId="0" xfId="14" applyFont="1" applyFill="1" applyAlignment="1">
      <alignment vertical="center"/>
    </xf>
    <xf numFmtId="43" fontId="27" fillId="0" borderId="0" xfId="14" applyFont="1" applyAlignment="1">
      <alignment vertical="center"/>
    </xf>
    <xf numFmtId="43" fontId="28" fillId="0" borderId="0" xfId="14" applyFont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3" fontId="0" fillId="2" borderId="0" xfId="14" applyFont="1" applyFill="1" applyAlignment="1">
      <alignment vertical="center"/>
    </xf>
    <xf numFmtId="43" fontId="17" fillId="5" borderId="7" xfId="14" applyFont="1" applyFill="1" applyBorder="1" applyAlignment="1">
      <alignment horizontal="center" vertical="center"/>
    </xf>
    <xf numFmtId="43" fontId="17" fillId="5" borderId="8" xfId="14" applyFont="1" applyFill="1" applyBorder="1" applyAlignment="1">
      <alignment horizontal="center" vertical="center" wrapText="1"/>
    </xf>
    <xf numFmtId="43" fontId="17" fillId="5" borderId="12" xfId="14" applyFont="1" applyFill="1" applyBorder="1" applyAlignment="1">
      <alignment horizontal="center" vertical="center"/>
    </xf>
    <xf numFmtId="43" fontId="25" fillId="0" borderId="1" xfId="14" applyFont="1" applyBorder="1" applyAlignment="1">
      <alignment horizontal="right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/>
    </xf>
    <xf numFmtId="4" fontId="29" fillId="3" borderId="7" xfId="0" applyNumberFormat="1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4" fontId="29" fillId="3" borderId="8" xfId="0" applyNumberFormat="1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4" fontId="29" fillId="3" borderId="12" xfId="0" applyNumberFormat="1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167" fontId="24" fillId="0" borderId="6" xfId="0" applyNumberFormat="1" applyFont="1" applyBorder="1" applyAlignment="1">
      <alignment horizontal="center" vertical="center" wrapText="1"/>
    </xf>
    <xf numFmtId="3" fontId="25" fillId="0" borderId="19" xfId="0" applyNumberFormat="1" applyFont="1" applyBorder="1" applyAlignment="1">
      <alignment horizontal="right"/>
    </xf>
    <xf numFmtId="0" fontId="25" fillId="0" borderId="6" xfId="0" applyFont="1" applyBorder="1" applyAlignment="1">
      <alignment horizontal="center"/>
    </xf>
    <xf numFmtId="14" fontId="25" fillId="0" borderId="6" xfId="0" applyNumberFormat="1" applyFont="1" applyBorder="1" applyAlignment="1">
      <alignment horizontal="center"/>
    </xf>
    <xf numFmtId="167" fontId="24" fillId="0" borderId="20" xfId="0" applyNumberFormat="1" applyFont="1" applyBorder="1" applyAlignment="1">
      <alignment horizontal="center" vertical="center" wrapText="1"/>
    </xf>
    <xf numFmtId="167" fontId="24" fillId="0" borderId="21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21" xfId="12" applyFont="1" applyBorder="1" applyAlignment="1">
      <alignment horizontal="left"/>
    </xf>
    <xf numFmtId="49" fontId="25" fillId="0" borderId="21" xfId="13" applyNumberFormat="1" applyFont="1" applyBorder="1" applyAlignment="1">
      <alignment horizontal="left"/>
    </xf>
    <xf numFmtId="43" fontId="25" fillId="0" borderId="21" xfId="14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43" fontId="10" fillId="2" borderId="0" xfId="14" applyFont="1" applyFill="1" applyBorder="1" applyAlignment="1">
      <alignment horizontal="center" vertical="center" wrapText="1"/>
    </xf>
    <xf numFmtId="49" fontId="30" fillId="3" borderId="0" xfId="13" applyNumberFormat="1" applyFont="1" applyFill="1" applyAlignment="1">
      <alignment horizontal="right"/>
    </xf>
    <xf numFmtId="43" fontId="31" fillId="2" borderId="15" xfId="14" applyFont="1" applyFill="1" applyBorder="1" applyAlignment="1">
      <alignment horizontal="center" vertical="center" wrapText="1"/>
    </xf>
    <xf numFmtId="49" fontId="32" fillId="3" borderId="0" xfId="13" applyNumberFormat="1" applyFont="1" applyFill="1" applyAlignment="1">
      <alignment horizontal="left"/>
    </xf>
    <xf numFmtId="4" fontId="32" fillId="3" borderId="0" xfId="0" applyNumberFormat="1" applyFont="1" applyFill="1" applyAlignment="1">
      <alignment horizontal="right"/>
    </xf>
  </cellXfs>
  <cellStyles count="15">
    <cellStyle name="Comma" xfId="14" builtinId="3"/>
    <cellStyle name="Comma 2" xfId="8" xr:uid="{00000000-0005-0000-0000-000001000000}"/>
    <cellStyle name="Millares 2" xfId="1" xr:uid="{00000000-0005-0000-0000-000002000000}"/>
    <cellStyle name="Millares 2 2" xfId="9" xr:uid="{00000000-0005-0000-0000-000003000000}"/>
    <cellStyle name="Normal" xfId="0" builtinId="0"/>
    <cellStyle name="Normal 2" xfId="2" xr:uid="{00000000-0005-0000-0000-000005000000}"/>
    <cellStyle name="Normal 2 2" xfId="10" xr:uid="{00000000-0005-0000-0000-000006000000}"/>
    <cellStyle name="Normal 3" xfId="4" xr:uid="{00000000-0005-0000-0000-000007000000}"/>
    <cellStyle name="Normal 3 2" xfId="12" xr:uid="{00000000-0005-0000-0000-000008000000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Porcentual 2" xfId="3" xr:uid="{00000000-0005-0000-0000-00000D000000}"/>
    <cellStyle name="Porcentual 2 2" xfId="11" xr:uid="{00000000-0005-0000-0000-00000E000000}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12</xdr:col>
      <xdr:colOff>104775</xdr:colOff>
      <xdr:row>6</xdr:row>
      <xdr:rowOff>200024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8</xdr:row>
      <xdr:rowOff>162461</xdr:rowOff>
    </xdr:to>
    <xdr:pic>
      <xdr:nvPicPr>
        <xdr:cNvPr id="7" name="Picture 2" descr="Logo TSS">
          <a:extLst>
            <a:ext uri="{FF2B5EF4-FFF2-40B4-BE49-F238E27FC236}">
              <a16:creationId xmlns:a16="http://schemas.microsoft.com/office/drawing/2014/main" id="{3797445D-8C31-4AE2-B9E8-363278BC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1619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9</xdr:row>
      <xdr:rowOff>186609</xdr:rowOff>
    </xdr:to>
    <xdr:pic>
      <xdr:nvPicPr>
        <xdr:cNvPr id="8" name="Picture 7" descr="Logo TSS">
          <a:extLst>
            <a:ext uri="{FF2B5EF4-FFF2-40B4-BE49-F238E27FC236}">
              <a16:creationId xmlns:a16="http://schemas.microsoft.com/office/drawing/2014/main" id="{1411D313-FC58-4922-AB8C-E7AB5854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18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10</xdr:row>
      <xdr:rowOff>91359</xdr:rowOff>
    </xdr:to>
    <xdr:pic>
      <xdr:nvPicPr>
        <xdr:cNvPr id="9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4E4D4A43-3436-4001-A8FA-7998A4AF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234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10</xdr:row>
      <xdr:rowOff>75663</xdr:rowOff>
    </xdr:to>
    <xdr:pic>
      <xdr:nvPicPr>
        <xdr:cNvPr id="10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10440ACA-3466-409D-A7DE-F6AA84B4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21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10</xdr:row>
      <xdr:rowOff>95786</xdr:rowOff>
    </xdr:to>
    <xdr:pic>
      <xdr:nvPicPr>
        <xdr:cNvPr id="11" name="Picture 2" descr="Logo TSS">
          <a:extLst>
            <a:ext uri="{FF2B5EF4-FFF2-40B4-BE49-F238E27FC236}">
              <a16:creationId xmlns:a16="http://schemas.microsoft.com/office/drawing/2014/main" id="{7D68EDA1-D2CF-4EF6-A17D-7DC26B90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2238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11</xdr:row>
      <xdr:rowOff>138984</xdr:rowOff>
    </xdr:to>
    <xdr:pic>
      <xdr:nvPicPr>
        <xdr:cNvPr id="12" name="Picture 11" descr="Logo TSS">
          <a:extLst>
            <a:ext uri="{FF2B5EF4-FFF2-40B4-BE49-F238E27FC236}">
              <a16:creationId xmlns:a16="http://schemas.microsoft.com/office/drawing/2014/main" id="{D23339AB-181E-46D0-AA1F-306E6736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2520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13</xdr:row>
      <xdr:rowOff>138984</xdr:rowOff>
    </xdr:to>
    <xdr:pic>
      <xdr:nvPicPr>
        <xdr:cNvPr id="1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9090FF99-72DD-4423-8918-8F97BE9F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939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13</xdr:row>
      <xdr:rowOff>123288</xdr:rowOff>
    </xdr:to>
    <xdr:pic>
      <xdr:nvPicPr>
        <xdr:cNvPr id="1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906A8D0F-D27C-418E-97B7-1580DC82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923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8</xdr:row>
      <xdr:rowOff>162461</xdr:rowOff>
    </xdr:to>
    <xdr:pic>
      <xdr:nvPicPr>
        <xdr:cNvPr id="15" name="Picture 2" descr="Logo TSS">
          <a:extLst>
            <a:ext uri="{FF2B5EF4-FFF2-40B4-BE49-F238E27FC236}">
              <a16:creationId xmlns:a16="http://schemas.microsoft.com/office/drawing/2014/main" id="{D8425001-E341-4EC6-9323-94050102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1619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9</xdr:row>
      <xdr:rowOff>186609</xdr:rowOff>
    </xdr:to>
    <xdr:pic>
      <xdr:nvPicPr>
        <xdr:cNvPr id="16" name="Picture 15" descr="Logo TSS">
          <a:extLst>
            <a:ext uri="{FF2B5EF4-FFF2-40B4-BE49-F238E27FC236}">
              <a16:creationId xmlns:a16="http://schemas.microsoft.com/office/drawing/2014/main" id="{CACCFF52-FF3F-43A0-BAB2-1A65E3DA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0" cy="1853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10</xdr:row>
      <xdr:rowOff>91359</xdr:rowOff>
    </xdr:to>
    <xdr:pic>
      <xdr:nvPicPr>
        <xdr:cNvPr id="1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FC420D09-9F03-475A-9AF1-92DE1CCD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234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10</xdr:row>
      <xdr:rowOff>75663</xdr:rowOff>
    </xdr:to>
    <xdr:pic>
      <xdr:nvPicPr>
        <xdr:cNvPr id="1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216547FE-17A2-4437-B3A2-E56298E37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0" cy="221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12700</xdr:colOff>
      <xdr:row>18</xdr:row>
      <xdr:rowOff>57686</xdr:rowOff>
    </xdr:to>
    <xdr:pic>
      <xdr:nvPicPr>
        <xdr:cNvPr id="19" name="Picture 2" descr="Logo TSS">
          <a:extLst>
            <a:ext uri="{FF2B5EF4-FFF2-40B4-BE49-F238E27FC236}">
              <a16:creationId xmlns:a16="http://schemas.microsoft.com/office/drawing/2014/main" id="{1ED71557-234D-4F74-B385-7C3C3773B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3905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1041400</xdr:colOff>
      <xdr:row>19</xdr:row>
      <xdr:rowOff>177084</xdr:rowOff>
    </xdr:to>
    <xdr:pic>
      <xdr:nvPicPr>
        <xdr:cNvPr id="20" name="Picture 19" descr="Logo TSS">
          <a:extLst>
            <a:ext uri="{FF2B5EF4-FFF2-40B4-BE49-F238E27FC236}">
              <a16:creationId xmlns:a16="http://schemas.microsoft.com/office/drawing/2014/main" id="{8B7BC6C5-F8F3-43BF-9424-D15362F7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423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12700</xdr:colOff>
      <xdr:row>22</xdr:row>
      <xdr:rowOff>94534</xdr:rowOff>
    </xdr:to>
    <xdr:pic>
      <xdr:nvPicPr>
        <xdr:cNvPr id="21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72CF9D60-0F47-44C5-BF1A-100A546E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12700" cy="478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12700</xdr:colOff>
      <xdr:row>22</xdr:row>
      <xdr:rowOff>78838</xdr:rowOff>
    </xdr:to>
    <xdr:pic>
      <xdr:nvPicPr>
        <xdr:cNvPr id="2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D13626E1-BD1C-4CEC-BEEC-C95CD3A6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12700" cy="4765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12700</xdr:colOff>
      <xdr:row>22</xdr:row>
      <xdr:rowOff>98961</xdr:rowOff>
    </xdr:to>
    <xdr:pic>
      <xdr:nvPicPr>
        <xdr:cNvPr id="24" name="Picture 2" descr="Logo TSS">
          <a:extLst>
            <a:ext uri="{FF2B5EF4-FFF2-40B4-BE49-F238E27FC236}">
              <a16:creationId xmlns:a16="http://schemas.microsoft.com/office/drawing/2014/main" id="{F3336D1E-4DED-4C37-89F8-006A3E78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4785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1041400</xdr:colOff>
      <xdr:row>24</xdr:row>
      <xdr:rowOff>100884</xdr:rowOff>
    </xdr:to>
    <xdr:pic>
      <xdr:nvPicPr>
        <xdr:cNvPr id="25" name="Picture 24" descr="Logo TSS">
          <a:extLst>
            <a:ext uri="{FF2B5EF4-FFF2-40B4-BE49-F238E27FC236}">
              <a16:creationId xmlns:a16="http://schemas.microsoft.com/office/drawing/2014/main" id="{761B4DAF-217B-4B54-9279-99E24F41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5206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12700</xdr:colOff>
      <xdr:row>27</xdr:row>
      <xdr:rowOff>81834</xdr:rowOff>
    </xdr:to>
    <xdr:pic>
      <xdr:nvPicPr>
        <xdr:cNvPr id="26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A5A8CFC0-59AB-4B02-A4A0-CE7A5EE3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12700" cy="5815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12700</xdr:colOff>
      <xdr:row>27</xdr:row>
      <xdr:rowOff>66138</xdr:rowOff>
    </xdr:to>
    <xdr:pic>
      <xdr:nvPicPr>
        <xdr:cNvPr id="2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3BB0A0CF-3749-4231-A2A6-76E64DA3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12700" cy="5800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2</xdr:row>
      <xdr:rowOff>0</xdr:rowOff>
    </xdr:from>
    <xdr:to>
      <xdr:col>4</xdr:col>
      <xdr:colOff>12700</xdr:colOff>
      <xdr:row>18</xdr:row>
      <xdr:rowOff>57686</xdr:rowOff>
    </xdr:to>
    <xdr:pic>
      <xdr:nvPicPr>
        <xdr:cNvPr id="28" name="Picture 2" descr="Logo TSS">
          <a:extLst>
            <a:ext uri="{FF2B5EF4-FFF2-40B4-BE49-F238E27FC236}">
              <a16:creationId xmlns:a16="http://schemas.microsoft.com/office/drawing/2014/main" id="{C8692CB6-2430-4EA9-ACFA-5D54DA9A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3905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1041400</xdr:colOff>
      <xdr:row>19</xdr:row>
      <xdr:rowOff>177084</xdr:rowOff>
    </xdr:to>
    <xdr:pic>
      <xdr:nvPicPr>
        <xdr:cNvPr id="29" name="Picture 28" descr="Logo TSS">
          <a:extLst>
            <a:ext uri="{FF2B5EF4-FFF2-40B4-BE49-F238E27FC236}">
              <a16:creationId xmlns:a16="http://schemas.microsoft.com/office/drawing/2014/main" id="{D7FBEE99-94C5-42F2-9F1C-283C8744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495300"/>
          <a:ext cx="12700" cy="423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12700</xdr:colOff>
      <xdr:row>22</xdr:row>
      <xdr:rowOff>94534</xdr:rowOff>
    </xdr:to>
    <xdr:pic>
      <xdr:nvPicPr>
        <xdr:cNvPr id="30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7E9BFAED-0C25-4EEF-A1DF-AD2C8C0E7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495300"/>
          <a:ext cx="12700" cy="4780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200025</xdr:rowOff>
    </xdr:from>
    <xdr:to>
      <xdr:col>4</xdr:col>
      <xdr:colOff>12700</xdr:colOff>
      <xdr:row>22</xdr:row>
      <xdr:rowOff>31213</xdr:rowOff>
    </xdr:to>
    <xdr:pic>
      <xdr:nvPicPr>
        <xdr:cNvPr id="31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DBB78804-7CC8-4152-8A9C-292DAB03F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47675"/>
          <a:ext cx="12700" cy="4765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8"/>
  <sheetViews>
    <sheetView tabSelected="1" zoomScaleNormal="100" workbookViewId="0">
      <selection activeCell="D27" sqref="D27"/>
    </sheetView>
  </sheetViews>
  <sheetFormatPr defaultColWidth="9.140625"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44.7109375" style="26" customWidth="1"/>
    <col min="6" max="6" width="23.42578125" style="1" customWidth="1"/>
    <col min="7" max="7" width="17.7109375" style="1" customWidth="1"/>
    <col min="8" max="8" width="15" style="4" hidden="1" customWidth="1"/>
    <col min="9" max="9" width="21.5703125" style="48" hidden="1" customWidth="1"/>
    <col min="10" max="10" width="16.28515625" style="1" hidden="1" customWidth="1"/>
    <col min="11" max="11" width="16.7109375" style="1" hidden="1" customWidth="1"/>
    <col min="12" max="12" width="0" style="1" hidden="1" customWidth="1"/>
    <col min="13" max="16384" width="9.140625" style="1"/>
  </cols>
  <sheetData>
    <row r="1" spans="1:12" s="4" customFormat="1" ht="19.5" x14ac:dyDescent="0.2">
      <c r="B1" s="78"/>
      <c r="C1" s="78"/>
      <c r="D1" s="78"/>
      <c r="E1" s="78"/>
      <c r="F1" s="78"/>
      <c r="G1" s="78"/>
      <c r="I1" s="84"/>
    </row>
    <row r="2" spans="1:12" s="4" customFormat="1" ht="19.5" x14ac:dyDescent="0.2">
      <c r="B2" s="78"/>
      <c r="C2" s="78"/>
      <c r="D2" s="78"/>
      <c r="E2" s="78"/>
      <c r="F2" s="78"/>
      <c r="G2" s="78"/>
      <c r="I2" s="84"/>
    </row>
    <row r="3" spans="1:12" s="4" customFormat="1" ht="19.5" x14ac:dyDescent="0.2">
      <c r="B3" s="78"/>
      <c r="C3" s="78"/>
      <c r="D3" s="78"/>
      <c r="E3" s="78"/>
      <c r="F3" s="78"/>
      <c r="G3" s="78"/>
      <c r="I3" s="84"/>
    </row>
    <row r="4" spans="1:12" s="4" customFormat="1" ht="34.5" x14ac:dyDescent="0.2">
      <c r="A4" s="79" t="s">
        <v>273</v>
      </c>
      <c r="B4" s="79"/>
      <c r="C4" s="79"/>
      <c r="D4" s="79"/>
      <c r="E4" s="79"/>
      <c r="F4" s="79"/>
      <c r="G4" s="79"/>
      <c r="I4" s="84"/>
    </row>
    <row r="5" spans="1:12" s="4" customFormat="1" ht="5.25" customHeight="1" x14ac:dyDescent="0.2">
      <c r="A5" s="6"/>
      <c r="B5" s="6"/>
      <c r="C5" s="6"/>
      <c r="D5" s="6"/>
      <c r="E5" s="20"/>
      <c r="F5" s="57"/>
      <c r="G5" s="6"/>
      <c r="I5" s="84"/>
    </row>
    <row r="6" spans="1:12" s="4" customFormat="1" ht="18" x14ac:dyDescent="0.2">
      <c r="A6" s="80" t="s">
        <v>6</v>
      </c>
      <c r="B6" s="80"/>
      <c r="C6" s="80"/>
      <c r="D6" s="80"/>
      <c r="E6" s="80"/>
      <c r="F6" s="80"/>
      <c r="G6" s="80"/>
      <c r="I6" s="84"/>
    </row>
    <row r="7" spans="1:12" s="4" customFormat="1" ht="18" x14ac:dyDescent="0.2">
      <c r="A7" s="34"/>
      <c r="B7" s="5"/>
      <c r="C7" s="5"/>
      <c r="D7" s="5"/>
      <c r="E7" s="58"/>
      <c r="F7" s="59"/>
      <c r="G7" s="5"/>
      <c r="I7" s="84"/>
    </row>
    <row r="8" spans="1:12" s="4" customFormat="1" ht="19.5" customHeight="1" thickBot="1" x14ac:dyDescent="0.25">
      <c r="A8" s="81" t="s">
        <v>359</v>
      </c>
      <c r="B8" s="81"/>
      <c r="C8" s="81"/>
      <c r="D8" s="81"/>
      <c r="E8" s="81"/>
      <c r="F8" s="81"/>
      <c r="G8" s="81"/>
      <c r="H8" s="82" t="s">
        <v>356</v>
      </c>
      <c r="I8" s="83"/>
    </row>
    <row r="9" spans="1:12" s="2" customFormat="1" ht="16.5" customHeight="1" x14ac:dyDescent="0.2">
      <c r="A9" s="89" t="s">
        <v>271</v>
      </c>
      <c r="B9" s="90" t="s">
        <v>272</v>
      </c>
      <c r="C9" s="90" t="s">
        <v>1</v>
      </c>
      <c r="D9" s="91"/>
      <c r="E9" s="91"/>
      <c r="F9" s="92"/>
      <c r="G9" s="93"/>
      <c r="H9" s="15"/>
      <c r="I9" s="85"/>
      <c r="J9" s="76" t="s">
        <v>354</v>
      </c>
      <c r="K9" s="77"/>
    </row>
    <row r="10" spans="1:12" s="8" customFormat="1" ht="37.5" customHeight="1" x14ac:dyDescent="0.2">
      <c r="A10" s="94"/>
      <c r="B10" s="95"/>
      <c r="C10" s="95"/>
      <c r="D10" s="96" t="s">
        <v>2</v>
      </c>
      <c r="E10" s="96" t="s">
        <v>5</v>
      </c>
      <c r="F10" s="97" t="s">
        <v>0</v>
      </c>
      <c r="G10" s="98" t="s">
        <v>3</v>
      </c>
      <c r="H10" s="16" t="s">
        <v>352</v>
      </c>
      <c r="I10" s="86" t="s">
        <v>353</v>
      </c>
      <c r="J10" s="16" t="s">
        <v>352</v>
      </c>
      <c r="K10" s="16" t="s">
        <v>353</v>
      </c>
    </row>
    <row r="11" spans="1:12" s="2" customFormat="1" ht="18.75" x14ac:dyDescent="0.2">
      <c r="A11" s="99"/>
      <c r="B11" s="100"/>
      <c r="C11" s="100"/>
      <c r="D11" s="101"/>
      <c r="E11" s="101"/>
      <c r="F11" s="102"/>
      <c r="G11" s="103"/>
      <c r="H11" s="46"/>
      <c r="I11" s="87"/>
      <c r="J11" s="46"/>
      <c r="K11" s="46"/>
    </row>
    <row r="12" spans="1:12" s="10" customFormat="1" ht="16.5" customHeight="1" x14ac:dyDescent="0.2">
      <c r="A12" s="104">
        <v>43190</v>
      </c>
      <c r="B12" s="60">
        <v>43190</v>
      </c>
      <c r="C12" s="61" t="s">
        <v>4</v>
      </c>
      <c r="D12" s="62">
        <v>3</v>
      </c>
      <c r="E12" s="63" t="s">
        <v>12</v>
      </c>
      <c r="F12" s="88">
        <v>195.73</v>
      </c>
      <c r="G12" s="105">
        <v>6</v>
      </c>
      <c r="H12" s="65">
        <v>6</v>
      </c>
      <c r="I12" s="88">
        <v>195.73</v>
      </c>
      <c r="J12" s="65">
        <f>+G12-H12</f>
        <v>0</v>
      </c>
      <c r="K12" s="64">
        <f>+F12-I12</f>
        <v>0</v>
      </c>
      <c r="L12" s="75">
        <f>+G12-H12</f>
        <v>0</v>
      </c>
    </row>
    <row r="13" spans="1:12" s="10" customFormat="1" ht="16.5" x14ac:dyDescent="0.2">
      <c r="A13" s="104">
        <v>45548</v>
      </c>
      <c r="B13" s="60">
        <v>45548</v>
      </c>
      <c r="C13" s="61" t="s">
        <v>4</v>
      </c>
      <c r="D13" s="62">
        <v>4</v>
      </c>
      <c r="E13" s="63" t="s">
        <v>285</v>
      </c>
      <c r="F13" s="88">
        <v>3217.5</v>
      </c>
      <c r="G13" s="105">
        <v>172</v>
      </c>
      <c r="H13" s="65">
        <v>172</v>
      </c>
      <c r="I13" s="88">
        <v>3217.5</v>
      </c>
      <c r="J13" s="65">
        <f t="shared" ref="J13:J76" si="0">+G13-H13</f>
        <v>0</v>
      </c>
      <c r="K13" s="64">
        <f t="shared" ref="K13:K76" si="1">+F13-I13</f>
        <v>0</v>
      </c>
    </row>
    <row r="14" spans="1:12" s="10" customFormat="1" ht="16.5" x14ac:dyDescent="0.2">
      <c r="A14" s="104">
        <v>45523</v>
      </c>
      <c r="B14" s="60">
        <v>45523</v>
      </c>
      <c r="C14" s="61" t="s">
        <v>4</v>
      </c>
      <c r="D14" s="62">
        <v>5</v>
      </c>
      <c r="E14" s="63" t="s">
        <v>17</v>
      </c>
      <c r="F14" s="88">
        <v>140.79</v>
      </c>
      <c r="G14" s="105">
        <v>48</v>
      </c>
      <c r="H14" s="65">
        <v>48</v>
      </c>
      <c r="I14" s="88">
        <v>140.79</v>
      </c>
      <c r="J14" s="65">
        <f t="shared" si="0"/>
        <v>0</v>
      </c>
      <c r="K14" s="64">
        <f t="shared" si="1"/>
        <v>0</v>
      </c>
    </row>
    <row r="15" spans="1:12" s="10" customFormat="1" ht="16.5" x14ac:dyDescent="0.2">
      <c r="A15" s="104">
        <v>45523</v>
      </c>
      <c r="B15" s="60">
        <v>45523</v>
      </c>
      <c r="C15" s="61" t="s">
        <v>4</v>
      </c>
      <c r="D15" s="62">
        <v>6</v>
      </c>
      <c r="E15" s="63" t="s">
        <v>16</v>
      </c>
      <c r="F15" s="88">
        <v>252.59</v>
      </c>
      <c r="G15" s="105">
        <v>24</v>
      </c>
      <c r="H15" s="65">
        <v>24</v>
      </c>
      <c r="I15" s="88">
        <v>252.59</v>
      </c>
      <c r="J15" s="65">
        <f t="shared" si="0"/>
        <v>0</v>
      </c>
      <c r="K15" s="64">
        <f t="shared" si="1"/>
        <v>0</v>
      </c>
    </row>
    <row r="16" spans="1:12" s="10" customFormat="1" ht="16.5" x14ac:dyDescent="0.2">
      <c r="A16" s="104">
        <v>45614</v>
      </c>
      <c r="B16" s="60">
        <v>45614</v>
      </c>
      <c r="C16" s="61" t="s">
        <v>4</v>
      </c>
      <c r="D16" s="62">
        <v>7</v>
      </c>
      <c r="E16" s="63" t="s">
        <v>319</v>
      </c>
      <c r="F16" s="88">
        <v>3433.8</v>
      </c>
      <c r="G16" s="105">
        <v>24</v>
      </c>
      <c r="H16" s="65">
        <v>24</v>
      </c>
      <c r="I16" s="88">
        <v>3433.8</v>
      </c>
      <c r="J16" s="65">
        <f t="shared" si="0"/>
        <v>0</v>
      </c>
      <c r="K16" s="64">
        <f t="shared" si="1"/>
        <v>0</v>
      </c>
    </row>
    <row r="17" spans="1:11" s="10" customFormat="1" ht="16.5" x14ac:dyDescent="0.2">
      <c r="A17" s="104">
        <v>45597</v>
      </c>
      <c r="B17" s="60">
        <v>45597</v>
      </c>
      <c r="C17" s="61" t="s">
        <v>4</v>
      </c>
      <c r="D17" s="62">
        <v>8</v>
      </c>
      <c r="E17" s="63" t="s">
        <v>314</v>
      </c>
      <c r="F17" s="88">
        <v>100478.87</v>
      </c>
      <c r="G17" s="105">
        <v>398</v>
      </c>
      <c r="H17" s="65">
        <v>398</v>
      </c>
      <c r="I17" s="88">
        <v>100478.87</v>
      </c>
      <c r="J17" s="65">
        <f t="shared" si="0"/>
        <v>0</v>
      </c>
      <c r="K17" s="64">
        <f t="shared" si="1"/>
        <v>0</v>
      </c>
    </row>
    <row r="18" spans="1:11" s="10" customFormat="1" ht="16.5" x14ac:dyDescent="0.2">
      <c r="A18" s="104">
        <v>43190</v>
      </c>
      <c r="B18" s="60">
        <v>43190</v>
      </c>
      <c r="C18" s="61" t="s">
        <v>4</v>
      </c>
      <c r="D18" s="62">
        <v>9</v>
      </c>
      <c r="E18" s="63" t="s">
        <v>66</v>
      </c>
      <c r="F18" s="88">
        <v>614.13</v>
      </c>
      <c r="G18" s="105">
        <v>3</v>
      </c>
      <c r="H18" s="65">
        <v>3</v>
      </c>
      <c r="I18" s="88">
        <v>614.13</v>
      </c>
      <c r="J18" s="65">
        <f t="shared" si="0"/>
        <v>0</v>
      </c>
      <c r="K18" s="64">
        <f t="shared" si="1"/>
        <v>0</v>
      </c>
    </row>
    <row r="19" spans="1:11" s="10" customFormat="1" ht="16.5" x14ac:dyDescent="0.2">
      <c r="A19" s="104" t="s">
        <v>335</v>
      </c>
      <c r="B19" s="60" t="s">
        <v>335</v>
      </c>
      <c r="C19" s="61" t="s">
        <v>4</v>
      </c>
      <c r="D19" s="62">
        <v>10</v>
      </c>
      <c r="E19" s="63" t="s">
        <v>336</v>
      </c>
      <c r="F19" s="88">
        <v>170</v>
      </c>
      <c r="G19" s="105">
        <v>17</v>
      </c>
      <c r="H19" s="65">
        <v>17</v>
      </c>
      <c r="I19" s="88">
        <v>170</v>
      </c>
      <c r="J19" s="65">
        <f t="shared" si="0"/>
        <v>0</v>
      </c>
      <c r="K19" s="64">
        <f t="shared" si="1"/>
        <v>0</v>
      </c>
    </row>
    <row r="20" spans="1:11" s="10" customFormat="1" ht="16.5" x14ac:dyDescent="0.2">
      <c r="A20" s="106" t="s">
        <v>333</v>
      </c>
      <c r="B20" s="66" t="s">
        <v>333</v>
      </c>
      <c r="C20" s="61" t="s">
        <v>4</v>
      </c>
      <c r="D20" s="62">
        <v>11</v>
      </c>
      <c r="E20" s="63" t="s">
        <v>320</v>
      </c>
      <c r="F20" s="88">
        <v>858.63</v>
      </c>
      <c r="G20" s="105">
        <v>18</v>
      </c>
      <c r="H20" s="65">
        <v>18</v>
      </c>
      <c r="I20" s="88">
        <v>858.63</v>
      </c>
      <c r="J20" s="65">
        <f t="shared" si="0"/>
        <v>0</v>
      </c>
      <c r="K20" s="64">
        <f t="shared" si="1"/>
        <v>0</v>
      </c>
    </row>
    <row r="21" spans="1:11" s="10" customFormat="1" ht="16.5" x14ac:dyDescent="0.2">
      <c r="A21" s="104">
        <v>44690</v>
      </c>
      <c r="B21" s="60">
        <v>44690</v>
      </c>
      <c r="C21" s="61" t="s">
        <v>4</v>
      </c>
      <c r="D21" s="62">
        <v>13</v>
      </c>
      <c r="E21" s="63" t="s">
        <v>23</v>
      </c>
      <c r="F21" s="88">
        <v>2534.04</v>
      </c>
      <c r="G21" s="105">
        <v>63</v>
      </c>
      <c r="H21" s="65">
        <v>63</v>
      </c>
      <c r="I21" s="88">
        <v>2534.04</v>
      </c>
      <c r="J21" s="65">
        <f t="shared" si="0"/>
        <v>0</v>
      </c>
      <c r="K21" s="64">
        <f t="shared" si="1"/>
        <v>0</v>
      </c>
    </row>
    <row r="22" spans="1:11" s="10" customFormat="1" ht="16.5" x14ac:dyDescent="0.2">
      <c r="A22" s="104">
        <v>45523</v>
      </c>
      <c r="B22" s="60">
        <v>45523</v>
      </c>
      <c r="C22" s="61" t="s">
        <v>4</v>
      </c>
      <c r="D22" s="62">
        <v>14</v>
      </c>
      <c r="E22" s="63" t="s">
        <v>28</v>
      </c>
      <c r="F22" s="88">
        <v>1075.48</v>
      </c>
      <c r="G22" s="105">
        <v>100</v>
      </c>
      <c r="H22" s="65">
        <v>100</v>
      </c>
      <c r="I22" s="88">
        <v>1075.48</v>
      </c>
      <c r="J22" s="65">
        <f t="shared" si="0"/>
        <v>0</v>
      </c>
      <c r="K22" s="64">
        <f t="shared" si="1"/>
        <v>0</v>
      </c>
    </row>
    <row r="23" spans="1:11" s="10" customFormat="1" ht="16.5" x14ac:dyDescent="0.2">
      <c r="A23" s="104">
        <v>45523</v>
      </c>
      <c r="B23" s="60">
        <v>45523</v>
      </c>
      <c r="C23" s="61" t="s">
        <v>4</v>
      </c>
      <c r="D23" s="62">
        <v>15</v>
      </c>
      <c r="E23" s="63" t="s">
        <v>27</v>
      </c>
      <c r="F23" s="88">
        <v>2412.79</v>
      </c>
      <c r="G23" s="105">
        <v>100</v>
      </c>
      <c r="H23" s="65">
        <v>100</v>
      </c>
      <c r="I23" s="88">
        <v>2412.79</v>
      </c>
      <c r="J23" s="65">
        <f t="shared" si="0"/>
        <v>0</v>
      </c>
      <c r="K23" s="64">
        <f t="shared" si="1"/>
        <v>0</v>
      </c>
    </row>
    <row r="24" spans="1:11" s="10" customFormat="1" ht="16.5" x14ac:dyDescent="0.2">
      <c r="A24" s="106" t="s">
        <v>328</v>
      </c>
      <c r="B24" s="66" t="s">
        <v>328</v>
      </c>
      <c r="C24" s="61" t="s">
        <v>4</v>
      </c>
      <c r="D24" s="67">
        <v>16</v>
      </c>
      <c r="E24" s="68" t="s">
        <v>286</v>
      </c>
      <c r="F24" s="88">
        <v>492.77</v>
      </c>
      <c r="G24" s="105">
        <v>3</v>
      </c>
      <c r="H24" s="65">
        <v>3</v>
      </c>
      <c r="I24" s="88">
        <v>492.77</v>
      </c>
      <c r="J24" s="65">
        <f t="shared" si="0"/>
        <v>0</v>
      </c>
      <c r="K24" s="64">
        <f t="shared" si="1"/>
        <v>0</v>
      </c>
    </row>
    <row r="25" spans="1:11" s="10" customFormat="1" ht="16.5" x14ac:dyDescent="0.2">
      <c r="A25" s="104">
        <v>44902</v>
      </c>
      <c r="B25" s="60">
        <v>44902</v>
      </c>
      <c r="C25" s="61" t="s">
        <v>4</v>
      </c>
      <c r="D25" s="62">
        <v>17</v>
      </c>
      <c r="E25" s="63" t="s">
        <v>18</v>
      </c>
      <c r="F25" s="88">
        <v>2235.38</v>
      </c>
      <c r="G25" s="105">
        <v>13</v>
      </c>
      <c r="H25" s="65">
        <v>13</v>
      </c>
      <c r="I25" s="88">
        <v>2235.38</v>
      </c>
      <c r="J25" s="65">
        <f t="shared" si="0"/>
        <v>0</v>
      </c>
      <c r="K25" s="64">
        <f t="shared" si="1"/>
        <v>0</v>
      </c>
    </row>
    <row r="26" spans="1:11" s="10" customFormat="1" ht="16.5" x14ac:dyDescent="0.2">
      <c r="A26" s="104">
        <v>45523</v>
      </c>
      <c r="B26" s="60">
        <v>45523</v>
      </c>
      <c r="C26" s="61" t="s">
        <v>4</v>
      </c>
      <c r="D26" s="62">
        <v>18</v>
      </c>
      <c r="E26" s="63" t="s">
        <v>21</v>
      </c>
      <c r="F26" s="88">
        <v>6115.09</v>
      </c>
      <c r="G26" s="105">
        <v>25</v>
      </c>
      <c r="H26" s="65">
        <v>25</v>
      </c>
      <c r="I26" s="88">
        <v>6115.09</v>
      </c>
      <c r="J26" s="65">
        <f t="shared" si="0"/>
        <v>0</v>
      </c>
      <c r="K26" s="64">
        <f t="shared" si="1"/>
        <v>0</v>
      </c>
    </row>
    <row r="27" spans="1:11" s="10" customFormat="1" ht="16.5" x14ac:dyDescent="0.2">
      <c r="A27" s="104">
        <v>44902</v>
      </c>
      <c r="B27" s="60">
        <v>44902</v>
      </c>
      <c r="C27" s="61" t="s">
        <v>4</v>
      </c>
      <c r="D27" s="62">
        <v>19</v>
      </c>
      <c r="E27" s="63" t="s">
        <v>287</v>
      </c>
      <c r="F27" s="88">
        <v>4242.43</v>
      </c>
      <c r="G27" s="105">
        <v>29</v>
      </c>
      <c r="H27" s="65">
        <v>29</v>
      </c>
      <c r="I27" s="88">
        <v>4242.43</v>
      </c>
      <c r="J27" s="65">
        <f t="shared" si="0"/>
        <v>0</v>
      </c>
      <c r="K27" s="64">
        <f t="shared" si="1"/>
        <v>0</v>
      </c>
    </row>
    <row r="28" spans="1:11" s="10" customFormat="1" ht="16.5" x14ac:dyDescent="0.2">
      <c r="A28" s="104">
        <v>44474</v>
      </c>
      <c r="B28" s="60">
        <v>44474</v>
      </c>
      <c r="C28" s="61" t="s">
        <v>4</v>
      </c>
      <c r="D28" s="62">
        <v>20</v>
      </c>
      <c r="E28" s="63" t="s">
        <v>22</v>
      </c>
      <c r="F28" s="88">
        <v>24532.2</v>
      </c>
      <c r="G28" s="105">
        <v>54</v>
      </c>
      <c r="H28" s="65">
        <v>54</v>
      </c>
      <c r="I28" s="88">
        <v>24532.2</v>
      </c>
      <c r="J28" s="65">
        <f t="shared" si="0"/>
        <v>0</v>
      </c>
      <c r="K28" s="64">
        <f t="shared" si="1"/>
        <v>0</v>
      </c>
    </row>
    <row r="29" spans="1:11" s="10" customFormat="1" ht="16.5" x14ac:dyDescent="0.2">
      <c r="A29" s="104">
        <v>45233</v>
      </c>
      <c r="B29" s="60">
        <v>45233</v>
      </c>
      <c r="C29" s="61" t="s">
        <v>4</v>
      </c>
      <c r="D29" s="62">
        <v>21</v>
      </c>
      <c r="E29" s="63" t="s">
        <v>289</v>
      </c>
      <c r="F29" s="88">
        <v>620.52</v>
      </c>
      <c r="G29" s="105">
        <v>18</v>
      </c>
      <c r="H29" s="65">
        <v>18</v>
      </c>
      <c r="I29" s="88">
        <v>620.52</v>
      </c>
      <c r="J29" s="65">
        <f t="shared" si="0"/>
        <v>0</v>
      </c>
      <c r="K29" s="64">
        <f t="shared" si="1"/>
        <v>0</v>
      </c>
    </row>
    <row r="30" spans="1:11" s="10" customFormat="1" ht="16.5" x14ac:dyDescent="0.2">
      <c r="A30" s="104" t="s">
        <v>340</v>
      </c>
      <c r="B30" s="60" t="s">
        <v>340</v>
      </c>
      <c r="C30" s="61" t="s">
        <v>4</v>
      </c>
      <c r="D30" s="62">
        <v>22</v>
      </c>
      <c r="E30" s="63" t="s">
        <v>26</v>
      </c>
      <c r="F30" s="88">
        <v>348.98</v>
      </c>
      <c r="G30" s="105">
        <v>10</v>
      </c>
      <c r="H30" s="65">
        <v>10</v>
      </c>
      <c r="I30" s="88">
        <v>348.98</v>
      </c>
      <c r="J30" s="65">
        <f t="shared" si="0"/>
        <v>0</v>
      </c>
      <c r="K30" s="64">
        <f t="shared" si="1"/>
        <v>0</v>
      </c>
    </row>
    <row r="31" spans="1:11" s="10" customFormat="1" ht="16.5" x14ac:dyDescent="0.2">
      <c r="A31" s="104">
        <v>45233</v>
      </c>
      <c r="B31" s="60">
        <v>45233</v>
      </c>
      <c r="C31" s="61" t="s">
        <v>4</v>
      </c>
      <c r="D31" s="62">
        <v>24</v>
      </c>
      <c r="E31" s="63" t="s">
        <v>322</v>
      </c>
      <c r="F31" s="88">
        <v>44.84</v>
      </c>
      <c r="G31" s="105">
        <v>2</v>
      </c>
      <c r="H31" s="65">
        <v>2</v>
      </c>
      <c r="I31" s="88">
        <v>44.84</v>
      </c>
      <c r="J31" s="65">
        <f t="shared" si="0"/>
        <v>0</v>
      </c>
      <c r="K31" s="64">
        <f t="shared" si="1"/>
        <v>0</v>
      </c>
    </row>
    <row r="32" spans="1:11" s="10" customFormat="1" ht="16.5" x14ac:dyDescent="0.2">
      <c r="A32" s="104">
        <v>45523</v>
      </c>
      <c r="B32" s="60">
        <v>45523</v>
      </c>
      <c r="C32" s="61" t="s">
        <v>4</v>
      </c>
      <c r="D32" s="62">
        <v>27</v>
      </c>
      <c r="E32" s="63" t="s">
        <v>31</v>
      </c>
      <c r="F32" s="88">
        <v>1843.21</v>
      </c>
      <c r="G32" s="105">
        <v>16</v>
      </c>
      <c r="H32" s="65">
        <v>16</v>
      </c>
      <c r="I32" s="88">
        <v>1843.21</v>
      </c>
      <c r="J32" s="65">
        <f t="shared" si="0"/>
        <v>0</v>
      </c>
      <c r="K32" s="64">
        <f t="shared" si="1"/>
        <v>0</v>
      </c>
    </row>
    <row r="33" spans="1:16" s="10" customFormat="1" ht="16.5" x14ac:dyDescent="0.2">
      <c r="A33" s="106" t="s">
        <v>328</v>
      </c>
      <c r="B33" s="66" t="s">
        <v>328</v>
      </c>
      <c r="C33" s="61" t="s">
        <v>4</v>
      </c>
      <c r="D33" s="67">
        <v>31</v>
      </c>
      <c r="E33" s="68" t="s">
        <v>33</v>
      </c>
      <c r="F33" s="88">
        <v>1271.29</v>
      </c>
      <c r="G33" s="105">
        <v>24</v>
      </c>
      <c r="H33" s="65">
        <v>24</v>
      </c>
      <c r="I33" s="88">
        <v>1271.29</v>
      </c>
      <c r="J33" s="65">
        <f t="shared" si="0"/>
        <v>0</v>
      </c>
      <c r="K33" s="64">
        <f t="shared" si="1"/>
        <v>0</v>
      </c>
    </row>
    <row r="34" spans="1:16" s="10" customFormat="1" ht="16.5" x14ac:dyDescent="0.2">
      <c r="A34" s="104">
        <v>45548</v>
      </c>
      <c r="B34" s="60">
        <v>45548</v>
      </c>
      <c r="C34" s="61" t="s">
        <v>4</v>
      </c>
      <c r="D34" s="62">
        <v>32</v>
      </c>
      <c r="E34" s="63" t="s">
        <v>339</v>
      </c>
      <c r="F34" s="88">
        <v>22892</v>
      </c>
      <c r="G34" s="105">
        <v>200</v>
      </c>
      <c r="H34" s="65">
        <v>200</v>
      </c>
      <c r="I34" s="88">
        <v>22892</v>
      </c>
      <c r="J34" s="65">
        <f t="shared" si="0"/>
        <v>0</v>
      </c>
      <c r="K34" s="64">
        <f t="shared" si="1"/>
        <v>0</v>
      </c>
    </row>
    <row r="35" spans="1:16" s="10" customFormat="1" ht="16.5" x14ac:dyDescent="0.2">
      <c r="A35" s="104">
        <v>45268</v>
      </c>
      <c r="B35" s="60">
        <v>45268</v>
      </c>
      <c r="C35" s="61" t="s">
        <v>4</v>
      </c>
      <c r="D35" s="62">
        <v>33</v>
      </c>
      <c r="E35" s="63" t="s">
        <v>40</v>
      </c>
      <c r="F35" s="88">
        <v>20300.04</v>
      </c>
      <c r="G35" s="105">
        <v>235</v>
      </c>
      <c r="H35" s="65">
        <v>235</v>
      </c>
      <c r="I35" s="88">
        <v>20300.04</v>
      </c>
      <c r="J35" s="65">
        <f t="shared" si="0"/>
        <v>0</v>
      </c>
      <c r="K35" s="64">
        <f t="shared" si="1"/>
        <v>0</v>
      </c>
    </row>
    <row r="36" spans="1:16" s="10" customFormat="1" ht="16.5" x14ac:dyDescent="0.2">
      <c r="A36" s="104">
        <v>45601</v>
      </c>
      <c r="B36" s="60">
        <v>45601</v>
      </c>
      <c r="C36" s="61" t="s">
        <v>4</v>
      </c>
      <c r="D36" s="62">
        <v>34</v>
      </c>
      <c r="E36" s="63" t="s">
        <v>38</v>
      </c>
      <c r="F36" s="88">
        <v>3156.93</v>
      </c>
      <c r="G36" s="105">
        <v>1242</v>
      </c>
      <c r="H36" s="65">
        <v>1242</v>
      </c>
      <c r="I36" s="88">
        <v>3156.93</v>
      </c>
      <c r="J36" s="65">
        <f t="shared" si="0"/>
        <v>0</v>
      </c>
      <c r="K36" s="64">
        <f t="shared" si="1"/>
        <v>0</v>
      </c>
    </row>
    <row r="37" spans="1:16" s="10" customFormat="1" ht="16.5" x14ac:dyDescent="0.2">
      <c r="A37" s="104">
        <v>45548</v>
      </c>
      <c r="B37" s="60">
        <v>45548</v>
      </c>
      <c r="C37" s="61" t="s">
        <v>4</v>
      </c>
      <c r="D37" s="62">
        <v>36</v>
      </c>
      <c r="E37" s="63" t="s">
        <v>41</v>
      </c>
      <c r="F37" s="88">
        <v>3101.2</v>
      </c>
      <c r="G37" s="105">
        <v>67</v>
      </c>
      <c r="H37" s="65">
        <v>67</v>
      </c>
      <c r="I37" s="88">
        <v>3101.2</v>
      </c>
      <c r="J37" s="65">
        <f t="shared" si="0"/>
        <v>0</v>
      </c>
      <c r="K37" s="64">
        <f t="shared" si="1"/>
        <v>0</v>
      </c>
    </row>
    <row r="38" spans="1:16" s="10" customFormat="1" ht="16.5" x14ac:dyDescent="0.2">
      <c r="A38" s="104">
        <v>44011</v>
      </c>
      <c r="B38" s="60">
        <v>44011</v>
      </c>
      <c r="C38" s="61" t="s">
        <v>4</v>
      </c>
      <c r="D38" s="62">
        <v>37</v>
      </c>
      <c r="E38" s="63" t="s">
        <v>45</v>
      </c>
      <c r="F38" s="88">
        <v>1576.46</v>
      </c>
      <c r="G38" s="105">
        <v>36</v>
      </c>
      <c r="H38" s="65">
        <v>36</v>
      </c>
      <c r="I38" s="88">
        <v>1576.46</v>
      </c>
      <c r="J38" s="65">
        <f t="shared" si="0"/>
        <v>0</v>
      </c>
      <c r="K38" s="64">
        <f t="shared" si="1"/>
        <v>0</v>
      </c>
    </row>
    <row r="39" spans="1:16" s="47" customFormat="1" ht="16.5" x14ac:dyDescent="0.2">
      <c r="A39" s="104" t="s">
        <v>316</v>
      </c>
      <c r="B39" s="60" t="s">
        <v>316</v>
      </c>
      <c r="C39" s="61" t="s">
        <v>4</v>
      </c>
      <c r="D39" s="62">
        <v>38</v>
      </c>
      <c r="E39" s="63" t="s">
        <v>13</v>
      </c>
      <c r="F39" s="88">
        <v>37.39</v>
      </c>
      <c r="G39" s="105">
        <v>1</v>
      </c>
      <c r="H39" s="65">
        <v>1</v>
      </c>
      <c r="I39" s="88">
        <v>37.39</v>
      </c>
      <c r="J39" s="65">
        <f t="shared" si="0"/>
        <v>0</v>
      </c>
      <c r="K39" s="64">
        <f t="shared" si="1"/>
        <v>0</v>
      </c>
    </row>
    <row r="40" spans="1:16" s="10" customFormat="1" ht="16.5" x14ac:dyDescent="0.2">
      <c r="A40" s="104" t="s">
        <v>335</v>
      </c>
      <c r="B40" s="60" t="s">
        <v>335</v>
      </c>
      <c r="C40" s="61" t="s">
        <v>4</v>
      </c>
      <c r="D40" s="62">
        <v>40</v>
      </c>
      <c r="E40" s="63" t="s">
        <v>323</v>
      </c>
      <c r="F40" s="88">
        <v>4712.63</v>
      </c>
      <c r="G40" s="105">
        <v>10</v>
      </c>
      <c r="H40" s="65">
        <v>10</v>
      </c>
      <c r="I40" s="88">
        <v>4712.63</v>
      </c>
      <c r="J40" s="65">
        <f t="shared" si="0"/>
        <v>0</v>
      </c>
      <c r="K40" s="64">
        <f t="shared" si="1"/>
        <v>0</v>
      </c>
    </row>
    <row r="41" spans="1:16" s="10" customFormat="1" ht="16.5" x14ac:dyDescent="0.2">
      <c r="A41" s="104">
        <v>45548</v>
      </c>
      <c r="B41" s="60">
        <v>45548</v>
      </c>
      <c r="C41" s="61" t="s">
        <v>4</v>
      </c>
      <c r="D41" s="62">
        <v>41</v>
      </c>
      <c r="E41" s="63" t="s">
        <v>48</v>
      </c>
      <c r="F41" s="88">
        <v>1606.5</v>
      </c>
      <c r="G41" s="105">
        <v>45</v>
      </c>
      <c r="H41" s="65">
        <v>45</v>
      </c>
      <c r="I41" s="88">
        <v>1606.5</v>
      </c>
      <c r="J41" s="65">
        <f t="shared" si="0"/>
        <v>0</v>
      </c>
      <c r="K41" s="64">
        <f t="shared" si="1"/>
        <v>0</v>
      </c>
    </row>
    <row r="42" spans="1:16" s="10" customFormat="1" ht="16.5" x14ac:dyDescent="0.2">
      <c r="A42" s="104" t="s">
        <v>316</v>
      </c>
      <c r="B42" s="60" t="s">
        <v>316</v>
      </c>
      <c r="C42" s="61" t="s">
        <v>4</v>
      </c>
      <c r="D42" s="62">
        <v>42</v>
      </c>
      <c r="E42" s="63" t="s">
        <v>47</v>
      </c>
      <c r="F42" s="88">
        <v>4063.74</v>
      </c>
      <c r="G42" s="105">
        <v>58</v>
      </c>
      <c r="H42" s="65">
        <v>58</v>
      </c>
      <c r="I42" s="88">
        <v>4063.74</v>
      </c>
      <c r="J42" s="65">
        <f t="shared" si="0"/>
        <v>0</v>
      </c>
      <c r="K42" s="64">
        <f t="shared" si="1"/>
        <v>0</v>
      </c>
    </row>
    <row r="43" spans="1:16" s="10" customFormat="1" ht="16.5" x14ac:dyDescent="0.2">
      <c r="A43" s="107" t="s">
        <v>349</v>
      </c>
      <c r="B43" s="69" t="s">
        <v>349</v>
      </c>
      <c r="C43" s="61" t="s">
        <v>4</v>
      </c>
      <c r="D43" s="62">
        <v>43</v>
      </c>
      <c r="E43" s="63" t="s">
        <v>350</v>
      </c>
      <c r="F43" s="88">
        <v>19470</v>
      </c>
      <c r="G43" s="105">
        <v>11</v>
      </c>
      <c r="H43" s="65">
        <v>11</v>
      </c>
      <c r="I43" s="88">
        <v>19470</v>
      </c>
      <c r="J43" s="65">
        <f t="shared" si="0"/>
        <v>0</v>
      </c>
      <c r="K43" s="64">
        <f t="shared" si="1"/>
        <v>0</v>
      </c>
      <c r="L43" s="51"/>
      <c r="M43" s="52"/>
      <c r="N43" s="55"/>
      <c r="O43" s="56"/>
      <c r="P43" s="54"/>
    </row>
    <row r="44" spans="1:16" s="10" customFormat="1" ht="16.5" x14ac:dyDescent="0.2">
      <c r="A44" s="104">
        <v>45597</v>
      </c>
      <c r="B44" s="60">
        <v>45597</v>
      </c>
      <c r="C44" s="61" t="s">
        <v>4</v>
      </c>
      <c r="D44" s="62">
        <v>49</v>
      </c>
      <c r="E44" s="63" t="s">
        <v>55</v>
      </c>
      <c r="F44" s="88">
        <v>52.67</v>
      </c>
      <c r="G44" s="105">
        <v>5</v>
      </c>
      <c r="H44" s="65">
        <v>5</v>
      </c>
      <c r="I44" s="88">
        <v>52.67</v>
      </c>
      <c r="J44" s="65">
        <f t="shared" si="0"/>
        <v>0</v>
      </c>
      <c r="K44" s="64">
        <f t="shared" si="1"/>
        <v>0</v>
      </c>
    </row>
    <row r="45" spans="1:16" s="10" customFormat="1" ht="16.5" x14ac:dyDescent="0.2">
      <c r="A45" s="106" t="s">
        <v>328</v>
      </c>
      <c r="B45" s="66" t="s">
        <v>328</v>
      </c>
      <c r="C45" s="61" t="s">
        <v>4</v>
      </c>
      <c r="D45" s="67">
        <v>50</v>
      </c>
      <c r="E45" s="68" t="s">
        <v>327</v>
      </c>
      <c r="F45" s="88">
        <v>280.5</v>
      </c>
      <c r="G45" s="105">
        <v>33</v>
      </c>
      <c r="H45" s="65">
        <v>33</v>
      </c>
      <c r="I45" s="88">
        <v>280.5</v>
      </c>
      <c r="J45" s="65">
        <f t="shared" si="0"/>
        <v>0</v>
      </c>
      <c r="K45" s="64">
        <f t="shared" si="1"/>
        <v>0</v>
      </c>
    </row>
    <row r="46" spans="1:16" s="10" customFormat="1" ht="16.5" x14ac:dyDescent="0.2">
      <c r="A46" s="104">
        <v>44908</v>
      </c>
      <c r="B46" s="60">
        <v>44908</v>
      </c>
      <c r="C46" s="61" t="s">
        <v>4</v>
      </c>
      <c r="D46" s="62">
        <v>51</v>
      </c>
      <c r="E46" s="63" t="s">
        <v>56</v>
      </c>
      <c r="F46" s="88">
        <v>1187.53</v>
      </c>
      <c r="G46" s="105">
        <v>163</v>
      </c>
      <c r="H46" s="65">
        <v>163</v>
      </c>
      <c r="I46" s="88">
        <v>1187.53</v>
      </c>
      <c r="J46" s="65">
        <f t="shared" si="0"/>
        <v>0</v>
      </c>
      <c r="K46" s="64">
        <f t="shared" si="1"/>
        <v>0</v>
      </c>
    </row>
    <row r="47" spans="1:16" s="10" customFormat="1" ht="16.5" x14ac:dyDescent="0.2">
      <c r="A47" s="104" t="s">
        <v>337</v>
      </c>
      <c r="B47" s="60" t="s">
        <v>337</v>
      </c>
      <c r="C47" s="61" t="s">
        <v>4</v>
      </c>
      <c r="D47" s="62">
        <v>52</v>
      </c>
      <c r="E47" s="63" t="s">
        <v>57</v>
      </c>
      <c r="F47" s="88">
        <v>495.03</v>
      </c>
      <c r="G47" s="105">
        <v>110</v>
      </c>
      <c r="H47" s="65">
        <v>110</v>
      </c>
      <c r="I47" s="88">
        <v>495.03</v>
      </c>
      <c r="J47" s="65">
        <f t="shared" si="0"/>
        <v>0</v>
      </c>
      <c r="K47" s="64">
        <f t="shared" si="1"/>
        <v>0</v>
      </c>
    </row>
    <row r="48" spans="1:16" s="10" customFormat="1" ht="16.5" x14ac:dyDescent="0.2">
      <c r="A48" s="104" t="s">
        <v>340</v>
      </c>
      <c r="B48" s="60" t="s">
        <v>340</v>
      </c>
      <c r="C48" s="61" t="s">
        <v>4</v>
      </c>
      <c r="D48" s="62">
        <v>53</v>
      </c>
      <c r="E48" s="63" t="s">
        <v>341</v>
      </c>
      <c r="F48" s="88">
        <v>1259.8900000000001</v>
      </c>
      <c r="G48" s="105">
        <v>30</v>
      </c>
      <c r="H48" s="65">
        <v>30</v>
      </c>
      <c r="I48" s="88">
        <v>1259.8900000000001</v>
      </c>
      <c r="J48" s="65">
        <f t="shared" si="0"/>
        <v>0</v>
      </c>
      <c r="K48" s="64">
        <f t="shared" si="1"/>
        <v>0</v>
      </c>
    </row>
    <row r="49" spans="1:11" s="10" customFormat="1" ht="16.5" x14ac:dyDescent="0.2">
      <c r="A49" s="106" t="s">
        <v>333</v>
      </c>
      <c r="B49" s="66" t="s">
        <v>333</v>
      </c>
      <c r="C49" s="61" t="s">
        <v>4</v>
      </c>
      <c r="D49" s="67">
        <v>57</v>
      </c>
      <c r="E49" s="68" t="s">
        <v>63</v>
      </c>
      <c r="F49" s="88">
        <v>413.66</v>
      </c>
      <c r="G49" s="105">
        <v>16</v>
      </c>
      <c r="H49" s="65">
        <v>16</v>
      </c>
      <c r="I49" s="88">
        <v>413.66</v>
      </c>
      <c r="J49" s="65">
        <f t="shared" si="0"/>
        <v>0</v>
      </c>
      <c r="K49" s="64">
        <f t="shared" si="1"/>
        <v>0</v>
      </c>
    </row>
    <row r="50" spans="1:11" s="10" customFormat="1" ht="16.5" x14ac:dyDescent="0.2">
      <c r="A50" s="104">
        <v>45524</v>
      </c>
      <c r="B50" s="60">
        <v>45524</v>
      </c>
      <c r="C50" s="61" t="s">
        <v>4</v>
      </c>
      <c r="D50" s="67">
        <v>58</v>
      </c>
      <c r="E50" s="68" t="s">
        <v>64</v>
      </c>
      <c r="F50" s="88">
        <v>423.3</v>
      </c>
      <c r="G50" s="105">
        <v>11</v>
      </c>
      <c r="H50" s="65">
        <v>11</v>
      </c>
      <c r="I50" s="88">
        <v>423.3</v>
      </c>
      <c r="J50" s="65">
        <f t="shared" si="0"/>
        <v>0</v>
      </c>
      <c r="K50" s="64">
        <f t="shared" si="1"/>
        <v>0</v>
      </c>
    </row>
    <row r="51" spans="1:11" s="10" customFormat="1" ht="16.5" x14ac:dyDescent="0.2">
      <c r="A51" s="104">
        <v>43190</v>
      </c>
      <c r="B51" s="60">
        <v>43190</v>
      </c>
      <c r="C51" s="61" t="s">
        <v>4</v>
      </c>
      <c r="D51" s="62">
        <v>60</v>
      </c>
      <c r="E51" s="63" t="s">
        <v>68</v>
      </c>
      <c r="F51" s="88">
        <v>1069.5</v>
      </c>
      <c r="G51" s="105">
        <v>7</v>
      </c>
      <c r="H51" s="65">
        <v>7</v>
      </c>
      <c r="I51" s="88">
        <v>1069.5</v>
      </c>
      <c r="J51" s="65">
        <f t="shared" si="0"/>
        <v>0</v>
      </c>
      <c r="K51" s="64">
        <f t="shared" si="1"/>
        <v>0</v>
      </c>
    </row>
    <row r="52" spans="1:11" s="10" customFormat="1" ht="16.5" x14ac:dyDescent="0.2">
      <c r="A52" s="104" t="s">
        <v>340</v>
      </c>
      <c r="B52" s="60" t="s">
        <v>340</v>
      </c>
      <c r="C52" s="61" t="s">
        <v>4</v>
      </c>
      <c r="D52" s="62">
        <v>61</v>
      </c>
      <c r="E52" s="63" t="s">
        <v>90</v>
      </c>
      <c r="F52" s="88">
        <v>861.8</v>
      </c>
      <c r="G52" s="105">
        <v>46</v>
      </c>
      <c r="H52" s="65">
        <v>46</v>
      </c>
      <c r="I52" s="88">
        <v>861.8</v>
      </c>
      <c r="J52" s="65">
        <f t="shared" si="0"/>
        <v>0</v>
      </c>
      <c r="K52" s="64">
        <f t="shared" si="1"/>
        <v>0</v>
      </c>
    </row>
    <row r="53" spans="1:11" s="10" customFormat="1" ht="16.5" x14ac:dyDescent="0.2">
      <c r="A53" s="104">
        <v>45523</v>
      </c>
      <c r="B53" s="60">
        <v>45523</v>
      </c>
      <c r="C53" s="61" t="s">
        <v>4</v>
      </c>
      <c r="D53" s="62">
        <v>64</v>
      </c>
      <c r="E53" s="63" t="s">
        <v>325</v>
      </c>
      <c r="F53" s="88">
        <v>1157.26</v>
      </c>
      <c r="G53" s="105">
        <v>5</v>
      </c>
      <c r="H53" s="65">
        <v>5</v>
      </c>
      <c r="I53" s="88">
        <v>1157.26</v>
      </c>
      <c r="J53" s="65">
        <f t="shared" si="0"/>
        <v>0</v>
      </c>
      <c r="K53" s="64">
        <f t="shared" si="1"/>
        <v>0</v>
      </c>
    </row>
    <row r="54" spans="1:11" s="10" customFormat="1" ht="16.5" x14ac:dyDescent="0.2">
      <c r="A54" s="104">
        <v>45523</v>
      </c>
      <c r="B54" s="60">
        <v>45523</v>
      </c>
      <c r="C54" s="61" t="s">
        <v>4</v>
      </c>
      <c r="D54" s="62">
        <v>65</v>
      </c>
      <c r="E54" s="63" t="s">
        <v>324</v>
      </c>
      <c r="F54" s="88">
        <v>3011.48</v>
      </c>
      <c r="G54" s="105">
        <v>8</v>
      </c>
      <c r="H54" s="65">
        <v>8</v>
      </c>
      <c r="I54" s="88">
        <v>3011.48</v>
      </c>
      <c r="J54" s="65">
        <f t="shared" si="0"/>
        <v>0</v>
      </c>
      <c r="K54" s="64">
        <f t="shared" si="1"/>
        <v>0</v>
      </c>
    </row>
    <row r="55" spans="1:11" s="10" customFormat="1" ht="16.5" x14ac:dyDescent="0.2">
      <c r="A55" s="104">
        <v>45548</v>
      </c>
      <c r="B55" s="60">
        <v>45548</v>
      </c>
      <c r="C55" s="61" t="s">
        <v>4</v>
      </c>
      <c r="D55" s="62">
        <v>66</v>
      </c>
      <c r="E55" s="63" t="s">
        <v>338</v>
      </c>
      <c r="F55" s="88">
        <v>1752.3</v>
      </c>
      <c r="G55" s="105">
        <v>1</v>
      </c>
      <c r="H55" s="65">
        <v>1</v>
      </c>
      <c r="I55" s="88">
        <v>1752.3</v>
      </c>
      <c r="J55" s="65">
        <f t="shared" si="0"/>
        <v>0</v>
      </c>
      <c r="K55" s="64">
        <f t="shared" si="1"/>
        <v>0</v>
      </c>
    </row>
    <row r="56" spans="1:11" s="10" customFormat="1" ht="16.5" x14ac:dyDescent="0.2">
      <c r="A56" s="104">
        <v>43190</v>
      </c>
      <c r="B56" s="60">
        <v>43190</v>
      </c>
      <c r="C56" s="61" t="s">
        <v>4</v>
      </c>
      <c r="D56" s="62">
        <v>68</v>
      </c>
      <c r="E56" s="63" t="s">
        <v>74</v>
      </c>
      <c r="F56" s="88">
        <v>703.51</v>
      </c>
      <c r="G56" s="105">
        <v>12</v>
      </c>
      <c r="H56" s="65">
        <v>12</v>
      </c>
      <c r="I56" s="88">
        <v>703.51</v>
      </c>
      <c r="J56" s="65">
        <f t="shared" si="0"/>
        <v>0</v>
      </c>
      <c r="K56" s="64">
        <f t="shared" si="1"/>
        <v>0</v>
      </c>
    </row>
    <row r="57" spans="1:11" s="10" customFormat="1" ht="16.5" x14ac:dyDescent="0.2">
      <c r="A57" s="104">
        <v>45569</v>
      </c>
      <c r="B57" s="60">
        <v>45569</v>
      </c>
      <c r="C57" s="61" t="s">
        <v>4</v>
      </c>
      <c r="D57" s="62">
        <v>69</v>
      </c>
      <c r="E57" s="63" t="s">
        <v>78</v>
      </c>
      <c r="F57" s="88">
        <v>1748.35</v>
      </c>
      <c r="G57" s="105">
        <v>20</v>
      </c>
      <c r="H57" s="65">
        <v>20</v>
      </c>
      <c r="I57" s="88">
        <v>1748.35</v>
      </c>
      <c r="J57" s="65">
        <f t="shared" si="0"/>
        <v>0</v>
      </c>
      <c r="K57" s="64">
        <f t="shared" si="1"/>
        <v>0</v>
      </c>
    </row>
    <row r="58" spans="1:11" s="10" customFormat="1" ht="16.5" x14ac:dyDescent="0.2">
      <c r="A58" s="104">
        <v>45569</v>
      </c>
      <c r="B58" s="60">
        <v>45569</v>
      </c>
      <c r="C58" s="61" t="s">
        <v>4</v>
      </c>
      <c r="D58" s="62">
        <v>70</v>
      </c>
      <c r="E58" s="63" t="s">
        <v>76</v>
      </c>
      <c r="F58" s="88">
        <v>251.21</v>
      </c>
      <c r="G58" s="105">
        <v>6</v>
      </c>
      <c r="H58" s="65">
        <v>6</v>
      </c>
      <c r="I58" s="88">
        <v>251.21</v>
      </c>
      <c r="J58" s="65">
        <f t="shared" si="0"/>
        <v>0</v>
      </c>
      <c r="K58" s="64">
        <f t="shared" si="1"/>
        <v>0</v>
      </c>
    </row>
    <row r="59" spans="1:11" s="10" customFormat="1" ht="16.5" x14ac:dyDescent="0.2">
      <c r="A59" s="104">
        <v>45569</v>
      </c>
      <c r="B59" s="60">
        <v>45569</v>
      </c>
      <c r="C59" s="61" t="s">
        <v>4</v>
      </c>
      <c r="D59" s="62">
        <v>72</v>
      </c>
      <c r="E59" s="63" t="s">
        <v>75</v>
      </c>
      <c r="F59" s="88">
        <v>3092.65</v>
      </c>
      <c r="G59" s="105">
        <v>57</v>
      </c>
      <c r="H59" s="65">
        <v>0</v>
      </c>
      <c r="I59" s="88">
        <v>0</v>
      </c>
      <c r="J59" s="65">
        <f t="shared" si="0"/>
        <v>57</v>
      </c>
      <c r="K59" s="64">
        <f t="shared" si="1"/>
        <v>3092.65</v>
      </c>
    </row>
    <row r="60" spans="1:11" s="10" customFormat="1" ht="16.5" x14ac:dyDescent="0.2">
      <c r="A60" s="104">
        <v>45548</v>
      </c>
      <c r="B60" s="60">
        <v>45548</v>
      </c>
      <c r="C60" s="61" t="s">
        <v>4</v>
      </c>
      <c r="D60" s="62">
        <v>73</v>
      </c>
      <c r="E60" s="63" t="s">
        <v>72</v>
      </c>
      <c r="F60" s="88">
        <v>791.95</v>
      </c>
      <c r="G60" s="105">
        <v>21</v>
      </c>
      <c r="H60" s="65">
        <v>57</v>
      </c>
      <c r="I60" s="88">
        <v>3092.65</v>
      </c>
      <c r="J60" s="65">
        <f t="shared" si="0"/>
        <v>-36</v>
      </c>
      <c r="K60" s="64">
        <f t="shared" si="1"/>
        <v>-2300.6999999999998</v>
      </c>
    </row>
    <row r="61" spans="1:11" s="10" customFormat="1" ht="16.5" x14ac:dyDescent="0.2">
      <c r="A61" s="104">
        <v>45548</v>
      </c>
      <c r="B61" s="60">
        <v>45548</v>
      </c>
      <c r="C61" s="61" t="s">
        <v>4</v>
      </c>
      <c r="D61" s="62">
        <v>74</v>
      </c>
      <c r="E61" s="63" t="s">
        <v>73</v>
      </c>
      <c r="F61" s="88">
        <v>1737.99</v>
      </c>
      <c r="G61" s="105">
        <v>22</v>
      </c>
      <c r="H61" s="65">
        <v>21</v>
      </c>
      <c r="I61" s="88">
        <v>791.95</v>
      </c>
      <c r="J61" s="65">
        <f t="shared" si="0"/>
        <v>1</v>
      </c>
      <c r="K61" s="64">
        <f t="shared" si="1"/>
        <v>946.04</v>
      </c>
    </row>
    <row r="62" spans="1:11" s="10" customFormat="1" ht="16.5" x14ac:dyDescent="0.2">
      <c r="A62" s="104">
        <v>45523</v>
      </c>
      <c r="B62" s="60">
        <v>45523</v>
      </c>
      <c r="C62" s="61" t="s">
        <v>4</v>
      </c>
      <c r="D62" s="62">
        <v>77</v>
      </c>
      <c r="E62" s="63" t="s">
        <v>83</v>
      </c>
      <c r="F62" s="88">
        <v>90.2</v>
      </c>
      <c r="G62" s="105">
        <v>15</v>
      </c>
      <c r="H62" s="65">
        <v>22</v>
      </c>
      <c r="I62" s="88">
        <v>1737.99</v>
      </c>
      <c r="J62" s="65">
        <f t="shared" si="0"/>
        <v>-7</v>
      </c>
      <c r="K62" s="64">
        <f t="shared" si="1"/>
        <v>-1647.79</v>
      </c>
    </row>
    <row r="63" spans="1:11" s="10" customFormat="1" ht="16.5" x14ac:dyDescent="0.2">
      <c r="A63" s="104">
        <v>44908</v>
      </c>
      <c r="B63" s="60">
        <v>44908</v>
      </c>
      <c r="C63" s="61" t="s">
        <v>4</v>
      </c>
      <c r="D63" s="62">
        <v>79</v>
      </c>
      <c r="E63" s="63" t="s">
        <v>85</v>
      </c>
      <c r="F63" s="88">
        <v>275.06</v>
      </c>
      <c r="G63" s="105">
        <v>16</v>
      </c>
      <c r="H63" s="65">
        <v>15</v>
      </c>
      <c r="I63" s="88">
        <v>90.2</v>
      </c>
      <c r="J63" s="65">
        <f t="shared" si="0"/>
        <v>1</v>
      </c>
      <c r="K63" s="64">
        <f t="shared" si="1"/>
        <v>184.86</v>
      </c>
    </row>
    <row r="64" spans="1:11" s="10" customFormat="1" ht="16.5" x14ac:dyDescent="0.2">
      <c r="A64" s="104">
        <v>45614</v>
      </c>
      <c r="B64" s="60">
        <v>45614</v>
      </c>
      <c r="C64" s="61" t="s">
        <v>4</v>
      </c>
      <c r="D64" s="62">
        <v>80</v>
      </c>
      <c r="E64" s="63" t="s">
        <v>87</v>
      </c>
      <c r="F64" s="88">
        <v>287.25</v>
      </c>
      <c r="G64" s="105">
        <v>24</v>
      </c>
      <c r="H64" s="65">
        <v>16</v>
      </c>
      <c r="I64" s="88">
        <v>275.06</v>
      </c>
      <c r="J64" s="65">
        <f t="shared" si="0"/>
        <v>8</v>
      </c>
      <c r="K64" s="64">
        <f t="shared" si="1"/>
        <v>12.189999999999998</v>
      </c>
    </row>
    <row r="65" spans="1:11" s="10" customFormat="1" ht="16.5" x14ac:dyDescent="0.2">
      <c r="A65" s="104">
        <v>45614</v>
      </c>
      <c r="B65" s="60">
        <v>45614</v>
      </c>
      <c r="C65" s="61" t="s">
        <v>4</v>
      </c>
      <c r="D65" s="62">
        <v>81</v>
      </c>
      <c r="E65" s="63" t="s">
        <v>88</v>
      </c>
      <c r="F65" s="88">
        <v>398.83</v>
      </c>
      <c r="G65" s="105">
        <v>30</v>
      </c>
      <c r="H65" s="65">
        <v>24</v>
      </c>
      <c r="I65" s="88">
        <v>287.25</v>
      </c>
      <c r="J65" s="65">
        <f t="shared" si="0"/>
        <v>6</v>
      </c>
      <c r="K65" s="64">
        <f t="shared" si="1"/>
        <v>111.57999999999998</v>
      </c>
    </row>
    <row r="66" spans="1:11" s="10" customFormat="1" ht="16.5" x14ac:dyDescent="0.2">
      <c r="A66" s="104">
        <v>45523</v>
      </c>
      <c r="B66" s="60">
        <v>45523</v>
      </c>
      <c r="C66" s="61" t="s">
        <v>4</v>
      </c>
      <c r="D66" s="62">
        <v>82</v>
      </c>
      <c r="E66" s="63" t="s">
        <v>84</v>
      </c>
      <c r="F66" s="88">
        <v>535.55999999999995</v>
      </c>
      <c r="G66" s="105">
        <v>21</v>
      </c>
      <c r="H66" s="65">
        <v>30</v>
      </c>
      <c r="I66" s="88">
        <v>398.83</v>
      </c>
      <c r="J66" s="65">
        <f t="shared" si="0"/>
        <v>-9</v>
      </c>
      <c r="K66" s="64">
        <f t="shared" si="1"/>
        <v>136.72999999999996</v>
      </c>
    </row>
    <row r="67" spans="1:11" s="10" customFormat="1" ht="16.5" x14ac:dyDescent="0.2">
      <c r="A67" s="104">
        <v>45614</v>
      </c>
      <c r="B67" s="60">
        <v>45614</v>
      </c>
      <c r="C67" s="61" t="s">
        <v>4</v>
      </c>
      <c r="D67" s="62">
        <v>84</v>
      </c>
      <c r="E67" s="63" t="s">
        <v>317</v>
      </c>
      <c r="F67" s="88">
        <v>208.42</v>
      </c>
      <c r="G67" s="105">
        <v>11</v>
      </c>
      <c r="H67" s="65">
        <v>21</v>
      </c>
      <c r="I67" s="88">
        <v>535.55999999999995</v>
      </c>
      <c r="J67" s="65">
        <f t="shared" si="0"/>
        <v>-10</v>
      </c>
      <c r="K67" s="64">
        <f t="shared" si="1"/>
        <v>-327.14</v>
      </c>
    </row>
    <row r="68" spans="1:11" s="10" customFormat="1" ht="16.5" x14ac:dyDescent="0.2">
      <c r="A68" s="104">
        <v>45548</v>
      </c>
      <c r="B68" s="60">
        <v>45548</v>
      </c>
      <c r="C68" s="61" t="s">
        <v>4</v>
      </c>
      <c r="D68" s="62">
        <v>85</v>
      </c>
      <c r="E68" s="63" t="s">
        <v>91</v>
      </c>
      <c r="F68" s="88">
        <v>9978.82</v>
      </c>
      <c r="G68" s="105">
        <v>237</v>
      </c>
      <c r="H68" s="65">
        <v>11</v>
      </c>
      <c r="I68" s="88">
        <v>208.42</v>
      </c>
      <c r="J68" s="65">
        <f t="shared" si="0"/>
        <v>226</v>
      </c>
      <c r="K68" s="64">
        <f t="shared" si="1"/>
        <v>9770.4</v>
      </c>
    </row>
    <row r="69" spans="1:11" s="10" customFormat="1" ht="16.5" x14ac:dyDescent="0.2">
      <c r="A69" s="104">
        <v>45491</v>
      </c>
      <c r="B69" s="60">
        <v>45491</v>
      </c>
      <c r="C69" s="61" t="s">
        <v>4</v>
      </c>
      <c r="D69" s="62">
        <v>86</v>
      </c>
      <c r="E69" s="63" t="s">
        <v>92</v>
      </c>
      <c r="F69" s="88">
        <v>3772.28</v>
      </c>
      <c r="G69" s="105">
        <v>200</v>
      </c>
      <c r="H69" s="65">
        <v>237</v>
      </c>
      <c r="I69" s="88">
        <v>9978.82</v>
      </c>
      <c r="J69" s="65">
        <f t="shared" si="0"/>
        <v>-37</v>
      </c>
      <c r="K69" s="64">
        <f t="shared" si="1"/>
        <v>-6206.5399999999991</v>
      </c>
    </row>
    <row r="70" spans="1:11" s="10" customFormat="1" ht="16.5" x14ac:dyDescent="0.2">
      <c r="A70" s="104">
        <v>45491</v>
      </c>
      <c r="B70" s="60">
        <v>45491</v>
      </c>
      <c r="C70" s="61" t="s">
        <v>4</v>
      </c>
      <c r="D70" s="62">
        <v>89</v>
      </c>
      <c r="E70" s="63" t="s">
        <v>93</v>
      </c>
      <c r="F70" s="88">
        <v>14731.43</v>
      </c>
      <c r="G70" s="105">
        <v>612</v>
      </c>
      <c r="H70" s="65">
        <v>200</v>
      </c>
      <c r="I70" s="88">
        <v>3772.28</v>
      </c>
      <c r="J70" s="65">
        <f t="shared" si="0"/>
        <v>412</v>
      </c>
      <c r="K70" s="64">
        <f t="shared" si="1"/>
        <v>10959.15</v>
      </c>
    </row>
    <row r="71" spans="1:11" s="10" customFormat="1" ht="16.5" x14ac:dyDescent="0.2">
      <c r="A71" s="104">
        <v>45443</v>
      </c>
      <c r="B71" s="60">
        <v>45443</v>
      </c>
      <c r="C71" s="61" t="s">
        <v>4</v>
      </c>
      <c r="D71" s="62">
        <v>90</v>
      </c>
      <c r="E71" s="63" t="s">
        <v>62</v>
      </c>
      <c r="F71" s="88">
        <v>3391.5</v>
      </c>
      <c r="G71" s="105">
        <v>805</v>
      </c>
      <c r="H71" s="65">
        <v>612</v>
      </c>
      <c r="I71" s="88">
        <v>14731.43</v>
      </c>
      <c r="J71" s="65">
        <f t="shared" si="0"/>
        <v>193</v>
      </c>
      <c r="K71" s="64">
        <f t="shared" si="1"/>
        <v>-11339.93</v>
      </c>
    </row>
    <row r="72" spans="1:11" s="10" customFormat="1" ht="16.5" x14ac:dyDescent="0.2">
      <c r="A72" s="104">
        <v>45491</v>
      </c>
      <c r="B72" s="60">
        <v>45491</v>
      </c>
      <c r="C72" s="61" t="s">
        <v>4</v>
      </c>
      <c r="D72" s="62">
        <v>94</v>
      </c>
      <c r="E72" s="63" t="s">
        <v>95</v>
      </c>
      <c r="F72" s="88">
        <v>1157.49</v>
      </c>
      <c r="G72" s="105">
        <v>460</v>
      </c>
      <c r="H72" s="65">
        <v>805</v>
      </c>
      <c r="I72" s="88">
        <v>3391.5</v>
      </c>
      <c r="J72" s="65">
        <f t="shared" si="0"/>
        <v>-345</v>
      </c>
      <c r="K72" s="64">
        <f t="shared" si="1"/>
        <v>-2234.0100000000002</v>
      </c>
    </row>
    <row r="73" spans="1:11" s="10" customFormat="1" ht="16.5" x14ac:dyDescent="0.2">
      <c r="A73" s="104">
        <v>45491</v>
      </c>
      <c r="B73" s="60">
        <v>45491</v>
      </c>
      <c r="C73" s="61" t="s">
        <v>4</v>
      </c>
      <c r="D73" s="62">
        <v>95</v>
      </c>
      <c r="E73" s="63" t="s">
        <v>96</v>
      </c>
      <c r="F73" s="88">
        <v>29025.07</v>
      </c>
      <c r="G73" s="105">
        <v>3332</v>
      </c>
      <c r="H73" s="65">
        <v>460</v>
      </c>
      <c r="I73" s="88">
        <v>1157.49</v>
      </c>
      <c r="J73" s="65">
        <f t="shared" si="0"/>
        <v>2872</v>
      </c>
      <c r="K73" s="64">
        <f t="shared" si="1"/>
        <v>27867.579999999998</v>
      </c>
    </row>
    <row r="74" spans="1:11" s="10" customFormat="1" ht="16.5" x14ac:dyDescent="0.2">
      <c r="A74" s="107" t="s">
        <v>349</v>
      </c>
      <c r="B74" s="69" t="s">
        <v>349</v>
      </c>
      <c r="C74" s="61" t="s">
        <v>4</v>
      </c>
      <c r="D74" s="62">
        <v>97</v>
      </c>
      <c r="E74" s="63" t="s">
        <v>98</v>
      </c>
      <c r="F74" s="88">
        <v>11159.2</v>
      </c>
      <c r="G74" s="105">
        <v>37</v>
      </c>
      <c r="H74" s="65">
        <v>3332</v>
      </c>
      <c r="I74" s="88">
        <v>29025.07</v>
      </c>
      <c r="J74" s="65">
        <f t="shared" si="0"/>
        <v>-3295</v>
      </c>
      <c r="K74" s="64">
        <f t="shared" si="1"/>
        <v>-17865.87</v>
      </c>
    </row>
    <row r="75" spans="1:11" s="10" customFormat="1" ht="16.5" x14ac:dyDescent="0.2">
      <c r="A75" s="104">
        <v>43845</v>
      </c>
      <c r="B75" s="60">
        <v>43845</v>
      </c>
      <c r="C75" s="61" t="s">
        <v>4</v>
      </c>
      <c r="D75" s="62">
        <v>98</v>
      </c>
      <c r="E75" s="63" t="s">
        <v>102</v>
      </c>
      <c r="F75" s="88">
        <v>4889.8599999999997</v>
      </c>
      <c r="G75" s="105">
        <v>29</v>
      </c>
      <c r="H75" s="65">
        <v>37</v>
      </c>
      <c r="I75" s="88">
        <v>11159.2</v>
      </c>
      <c r="J75" s="65">
        <f t="shared" si="0"/>
        <v>-8</v>
      </c>
      <c r="K75" s="64">
        <f t="shared" si="1"/>
        <v>-6269.3400000000011</v>
      </c>
    </row>
    <row r="76" spans="1:11" s="10" customFormat="1" ht="16.5" x14ac:dyDescent="0.2">
      <c r="A76" s="104" t="s">
        <v>355</v>
      </c>
      <c r="B76" s="60" t="s">
        <v>355</v>
      </c>
      <c r="C76" s="61" t="s">
        <v>4</v>
      </c>
      <c r="D76" s="62">
        <v>104</v>
      </c>
      <c r="E76" s="63" t="s">
        <v>115</v>
      </c>
      <c r="F76" s="88">
        <v>17339.689999999999</v>
      </c>
      <c r="G76" s="105">
        <v>212</v>
      </c>
      <c r="H76" s="65">
        <v>29</v>
      </c>
      <c r="I76" s="88">
        <v>4889.8599999999997</v>
      </c>
      <c r="J76" s="65">
        <f t="shared" si="0"/>
        <v>183</v>
      </c>
      <c r="K76" s="64">
        <f t="shared" si="1"/>
        <v>12449.829999999998</v>
      </c>
    </row>
    <row r="77" spans="1:11" s="10" customFormat="1" ht="16.5" x14ac:dyDescent="0.2">
      <c r="A77" s="104">
        <v>45523</v>
      </c>
      <c r="B77" s="60">
        <v>45523</v>
      </c>
      <c r="C77" s="61" t="s">
        <v>4</v>
      </c>
      <c r="D77" s="62">
        <v>106</v>
      </c>
      <c r="E77" s="63" t="s">
        <v>295</v>
      </c>
      <c r="F77" s="88">
        <v>33.409999999999997</v>
      </c>
      <c r="G77" s="105">
        <v>1</v>
      </c>
      <c r="H77" s="65">
        <v>0</v>
      </c>
      <c r="I77" s="88">
        <v>0</v>
      </c>
      <c r="J77" s="65">
        <f t="shared" ref="J77:J140" si="2">+G77-H77</f>
        <v>1</v>
      </c>
      <c r="K77" s="64">
        <f t="shared" ref="K77:K140" si="3">+F77-I77</f>
        <v>33.409999999999997</v>
      </c>
    </row>
    <row r="78" spans="1:11" s="10" customFormat="1" ht="16.5" x14ac:dyDescent="0.2">
      <c r="A78" s="104" t="s">
        <v>355</v>
      </c>
      <c r="B78" s="60" t="s">
        <v>355</v>
      </c>
      <c r="C78" s="61" t="s">
        <v>4</v>
      </c>
      <c r="D78" s="62">
        <v>118</v>
      </c>
      <c r="E78" s="63" t="s">
        <v>329</v>
      </c>
      <c r="F78" s="88">
        <v>4823.25</v>
      </c>
      <c r="G78" s="105">
        <v>60</v>
      </c>
      <c r="H78" s="65">
        <v>212</v>
      </c>
      <c r="I78" s="88">
        <v>17339.689999999999</v>
      </c>
      <c r="J78" s="65">
        <f t="shared" si="2"/>
        <v>-152</v>
      </c>
      <c r="K78" s="64">
        <f t="shared" si="3"/>
        <v>-12516.439999999999</v>
      </c>
    </row>
    <row r="79" spans="1:11" s="10" customFormat="1" ht="16.5" x14ac:dyDescent="0.2">
      <c r="A79" s="104" t="s">
        <v>268</v>
      </c>
      <c r="B79" s="60" t="s">
        <v>268</v>
      </c>
      <c r="C79" s="61" t="s">
        <v>4</v>
      </c>
      <c r="D79" s="62">
        <v>119</v>
      </c>
      <c r="E79" s="63" t="s">
        <v>298</v>
      </c>
      <c r="F79" s="88">
        <v>539.99</v>
      </c>
      <c r="G79" s="105">
        <v>3</v>
      </c>
      <c r="H79" s="65">
        <v>1</v>
      </c>
      <c r="I79" s="88">
        <v>33.409999999999997</v>
      </c>
      <c r="J79" s="65">
        <f t="shared" si="2"/>
        <v>2</v>
      </c>
      <c r="K79" s="64">
        <f t="shared" si="3"/>
        <v>506.58000000000004</v>
      </c>
    </row>
    <row r="80" spans="1:11" s="10" customFormat="1" ht="16.5" x14ac:dyDescent="0.2">
      <c r="A80" s="104" t="s">
        <v>340</v>
      </c>
      <c r="B80" s="60" t="s">
        <v>340</v>
      </c>
      <c r="C80" s="61" t="s">
        <v>4</v>
      </c>
      <c r="D80" s="62">
        <v>121</v>
      </c>
      <c r="E80" s="63" t="s">
        <v>60</v>
      </c>
      <c r="F80" s="88">
        <v>10369.620000000001</v>
      </c>
      <c r="G80" s="105">
        <v>96</v>
      </c>
      <c r="H80" s="65">
        <v>60</v>
      </c>
      <c r="I80" s="88">
        <v>4823.25</v>
      </c>
      <c r="J80" s="65">
        <f t="shared" si="2"/>
        <v>36</v>
      </c>
      <c r="K80" s="64">
        <f t="shared" si="3"/>
        <v>5546.3700000000008</v>
      </c>
    </row>
    <row r="81" spans="1:11" s="10" customFormat="1" ht="16.5" x14ac:dyDescent="0.2">
      <c r="A81" s="104">
        <v>43711</v>
      </c>
      <c r="B81" s="60">
        <v>43711</v>
      </c>
      <c r="C81" s="61" t="s">
        <v>4</v>
      </c>
      <c r="D81" s="62">
        <v>123</v>
      </c>
      <c r="E81" s="63" t="s">
        <v>53</v>
      </c>
      <c r="F81" s="88">
        <v>347.3</v>
      </c>
      <c r="G81" s="105">
        <v>12</v>
      </c>
      <c r="H81" s="65">
        <v>3</v>
      </c>
      <c r="I81" s="88">
        <v>539.99</v>
      </c>
      <c r="J81" s="65">
        <f t="shared" si="2"/>
        <v>9</v>
      </c>
      <c r="K81" s="64">
        <f t="shared" si="3"/>
        <v>-192.69</v>
      </c>
    </row>
    <row r="82" spans="1:11" s="10" customFormat="1" ht="16.5" x14ac:dyDescent="0.2">
      <c r="A82" s="104">
        <v>43972</v>
      </c>
      <c r="B82" s="60">
        <v>43972</v>
      </c>
      <c r="C82" s="61" t="s">
        <v>4</v>
      </c>
      <c r="D82" s="62">
        <v>124</v>
      </c>
      <c r="E82" s="63" t="s">
        <v>7</v>
      </c>
      <c r="F82" s="88">
        <v>219.46</v>
      </c>
      <c r="G82" s="105">
        <v>20</v>
      </c>
      <c r="H82" s="65">
        <v>96</v>
      </c>
      <c r="I82" s="88">
        <v>10369.620000000001</v>
      </c>
      <c r="J82" s="65">
        <f t="shared" si="2"/>
        <v>-76</v>
      </c>
      <c r="K82" s="64">
        <f t="shared" si="3"/>
        <v>-10150.160000000002</v>
      </c>
    </row>
    <row r="83" spans="1:11" s="10" customFormat="1" ht="16.5" x14ac:dyDescent="0.2">
      <c r="A83" s="104">
        <v>44018</v>
      </c>
      <c r="B83" s="60">
        <v>44018</v>
      </c>
      <c r="C83" s="61" t="s">
        <v>4</v>
      </c>
      <c r="D83" s="62">
        <v>125</v>
      </c>
      <c r="E83" s="63" t="s">
        <v>116</v>
      </c>
      <c r="F83" s="88">
        <v>280.8</v>
      </c>
      <c r="G83" s="105">
        <v>9</v>
      </c>
      <c r="H83" s="65">
        <v>12</v>
      </c>
      <c r="I83" s="88">
        <v>347.3</v>
      </c>
      <c r="J83" s="65">
        <f t="shared" si="2"/>
        <v>-3</v>
      </c>
      <c r="K83" s="64">
        <f t="shared" si="3"/>
        <v>-66.5</v>
      </c>
    </row>
    <row r="84" spans="1:11" s="10" customFormat="1" ht="16.5" x14ac:dyDescent="0.2">
      <c r="A84" s="104">
        <v>44474</v>
      </c>
      <c r="B84" s="60">
        <v>44474</v>
      </c>
      <c r="C84" s="61" t="s">
        <v>4</v>
      </c>
      <c r="D84" s="62">
        <v>131</v>
      </c>
      <c r="E84" s="63" t="s">
        <v>118</v>
      </c>
      <c r="F84" s="88">
        <v>264.12</v>
      </c>
      <c r="G84" s="105">
        <v>5</v>
      </c>
      <c r="H84" s="65">
        <v>20</v>
      </c>
      <c r="I84" s="88">
        <v>219.46</v>
      </c>
      <c r="J84" s="65">
        <f t="shared" si="2"/>
        <v>-15</v>
      </c>
      <c r="K84" s="64">
        <f t="shared" si="3"/>
        <v>44.66</v>
      </c>
    </row>
    <row r="85" spans="1:11" s="10" customFormat="1" ht="16.5" x14ac:dyDescent="0.2">
      <c r="A85" s="104">
        <v>43190</v>
      </c>
      <c r="B85" s="60">
        <v>43190</v>
      </c>
      <c r="C85" s="61" t="s">
        <v>4</v>
      </c>
      <c r="D85" s="62">
        <v>133</v>
      </c>
      <c r="E85" s="63" t="s">
        <v>104</v>
      </c>
      <c r="F85" s="88">
        <v>5370.14</v>
      </c>
      <c r="G85" s="105">
        <v>12</v>
      </c>
      <c r="H85" s="65">
        <v>9</v>
      </c>
      <c r="I85" s="88">
        <v>280.8</v>
      </c>
      <c r="J85" s="65">
        <f t="shared" si="2"/>
        <v>3</v>
      </c>
      <c r="K85" s="64">
        <f t="shared" si="3"/>
        <v>5089.34</v>
      </c>
    </row>
    <row r="86" spans="1:11" s="10" customFormat="1" ht="16.5" x14ac:dyDescent="0.2">
      <c r="A86" s="104">
        <v>45491</v>
      </c>
      <c r="B86" s="60">
        <v>45491</v>
      </c>
      <c r="C86" s="61" t="s">
        <v>4</v>
      </c>
      <c r="D86" s="62">
        <v>135</v>
      </c>
      <c r="E86" s="63" t="s">
        <v>97</v>
      </c>
      <c r="F86" s="88">
        <v>15026.83</v>
      </c>
      <c r="G86" s="105">
        <v>1285</v>
      </c>
      <c r="H86" s="65">
        <v>5</v>
      </c>
      <c r="I86" s="88">
        <v>264.12</v>
      </c>
      <c r="J86" s="65">
        <f t="shared" si="2"/>
        <v>1280</v>
      </c>
      <c r="K86" s="64">
        <f t="shared" si="3"/>
        <v>14762.71</v>
      </c>
    </row>
    <row r="87" spans="1:11" s="10" customFormat="1" ht="16.5" x14ac:dyDescent="0.2">
      <c r="A87" s="107" t="s">
        <v>349</v>
      </c>
      <c r="B87" s="69" t="s">
        <v>349</v>
      </c>
      <c r="C87" s="61" t="s">
        <v>4</v>
      </c>
      <c r="D87" s="67">
        <v>136</v>
      </c>
      <c r="E87" s="68" t="s">
        <v>49</v>
      </c>
      <c r="F87" s="88">
        <v>29382</v>
      </c>
      <c r="G87" s="105">
        <v>16</v>
      </c>
      <c r="H87" s="65">
        <v>12</v>
      </c>
      <c r="I87" s="88">
        <v>5370.14</v>
      </c>
      <c r="J87" s="65">
        <f t="shared" si="2"/>
        <v>4</v>
      </c>
      <c r="K87" s="64">
        <f t="shared" si="3"/>
        <v>24011.86</v>
      </c>
    </row>
    <row r="88" spans="1:11" s="10" customFormat="1" ht="16.5" x14ac:dyDescent="0.2">
      <c r="A88" s="104">
        <v>45741</v>
      </c>
      <c r="B88" s="60">
        <v>45741</v>
      </c>
      <c r="C88" s="61" t="s">
        <v>4</v>
      </c>
      <c r="D88" s="62">
        <v>144</v>
      </c>
      <c r="E88" s="63" t="s">
        <v>114</v>
      </c>
      <c r="F88" s="88">
        <v>9687.14</v>
      </c>
      <c r="G88" s="105">
        <v>42</v>
      </c>
      <c r="H88" s="65">
        <v>1285</v>
      </c>
      <c r="I88" s="88">
        <v>15026.83</v>
      </c>
      <c r="J88" s="65">
        <f t="shared" si="2"/>
        <v>-1243</v>
      </c>
      <c r="K88" s="64">
        <f t="shared" si="3"/>
        <v>-5339.6900000000005</v>
      </c>
    </row>
    <row r="89" spans="1:11" s="47" customFormat="1" ht="16.5" x14ac:dyDescent="0.2">
      <c r="A89" s="104">
        <v>43825</v>
      </c>
      <c r="B89" s="60">
        <v>43825</v>
      </c>
      <c r="C89" s="61" t="s">
        <v>4</v>
      </c>
      <c r="D89" s="62">
        <v>146</v>
      </c>
      <c r="E89" s="63" t="s">
        <v>58</v>
      </c>
      <c r="F89" s="88">
        <v>1005.36</v>
      </c>
      <c r="G89" s="105">
        <v>2</v>
      </c>
      <c r="H89" s="65">
        <v>16</v>
      </c>
      <c r="I89" s="88">
        <v>29382</v>
      </c>
      <c r="J89" s="65">
        <f t="shared" si="2"/>
        <v>-14</v>
      </c>
      <c r="K89" s="64">
        <f t="shared" si="3"/>
        <v>-28376.639999999999</v>
      </c>
    </row>
    <row r="90" spans="1:11" s="10" customFormat="1" ht="16.5" x14ac:dyDescent="0.2">
      <c r="A90" s="104">
        <v>43190</v>
      </c>
      <c r="B90" s="60">
        <v>43190</v>
      </c>
      <c r="C90" s="61" t="s">
        <v>4</v>
      </c>
      <c r="D90" s="62">
        <v>147</v>
      </c>
      <c r="E90" s="63" t="s">
        <v>19</v>
      </c>
      <c r="F90" s="88">
        <v>153.49</v>
      </c>
      <c r="G90" s="105">
        <v>2</v>
      </c>
      <c r="H90" s="65">
        <v>42</v>
      </c>
      <c r="I90" s="88">
        <v>9687.14</v>
      </c>
      <c r="J90" s="65">
        <f t="shared" si="2"/>
        <v>-40</v>
      </c>
      <c r="K90" s="64">
        <f t="shared" si="3"/>
        <v>-9533.65</v>
      </c>
    </row>
    <row r="91" spans="1:11" s="10" customFormat="1" ht="16.5" x14ac:dyDescent="0.2">
      <c r="A91" s="104">
        <v>43972</v>
      </c>
      <c r="B91" s="60">
        <v>43972</v>
      </c>
      <c r="C91" s="61" t="s">
        <v>4</v>
      </c>
      <c r="D91" s="62">
        <v>148</v>
      </c>
      <c r="E91" s="63" t="s">
        <v>109</v>
      </c>
      <c r="F91" s="88">
        <v>1613.36</v>
      </c>
      <c r="G91" s="105">
        <v>5</v>
      </c>
      <c r="H91" s="65">
        <v>2</v>
      </c>
      <c r="I91" s="88">
        <v>1005.36</v>
      </c>
      <c r="J91" s="65">
        <f t="shared" si="2"/>
        <v>3</v>
      </c>
      <c r="K91" s="64">
        <f t="shared" si="3"/>
        <v>607.99999999999989</v>
      </c>
    </row>
    <row r="92" spans="1:11" s="10" customFormat="1" ht="16.5" x14ac:dyDescent="0.2">
      <c r="A92" s="104">
        <v>45601</v>
      </c>
      <c r="B92" s="60">
        <v>45601</v>
      </c>
      <c r="C92" s="61" t="s">
        <v>4</v>
      </c>
      <c r="D92" s="62">
        <v>149</v>
      </c>
      <c r="E92" s="63" t="s">
        <v>94</v>
      </c>
      <c r="F92" s="88">
        <v>641.19000000000005</v>
      </c>
      <c r="G92" s="105">
        <v>130</v>
      </c>
      <c r="H92" s="65">
        <v>2</v>
      </c>
      <c r="I92" s="88">
        <v>153.49</v>
      </c>
      <c r="J92" s="65">
        <f t="shared" si="2"/>
        <v>128</v>
      </c>
      <c r="K92" s="64">
        <f t="shared" si="3"/>
        <v>487.70000000000005</v>
      </c>
    </row>
    <row r="93" spans="1:11" s="10" customFormat="1" ht="16.5" x14ac:dyDescent="0.2">
      <c r="A93" s="104">
        <v>45741</v>
      </c>
      <c r="B93" s="60">
        <v>45741</v>
      </c>
      <c r="C93" s="61" t="s">
        <v>4</v>
      </c>
      <c r="D93" s="62">
        <v>151</v>
      </c>
      <c r="E93" s="63" t="s">
        <v>25</v>
      </c>
      <c r="F93" s="88">
        <v>4327.8900000000003</v>
      </c>
      <c r="G93" s="105">
        <v>84</v>
      </c>
      <c r="H93" s="65">
        <v>5</v>
      </c>
      <c r="I93" s="88">
        <v>1613.36</v>
      </c>
      <c r="J93" s="65">
        <f t="shared" si="2"/>
        <v>79</v>
      </c>
      <c r="K93" s="64">
        <f t="shared" si="3"/>
        <v>2714.5300000000007</v>
      </c>
    </row>
    <row r="94" spans="1:11" s="10" customFormat="1" ht="16.5" x14ac:dyDescent="0.2">
      <c r="A94" s="104">
        <v>44908</v>
      </c>
      <c r="B94" s="60">
        <v>44908</v>
      </c>
      <c r="C94" s="61" t="s">
        <v>4</v>
      </c>
      <c r="D94" s="62">
        <v>152</v>
      </c>
      <c r="E94" s="63" t="s">
        <v>307</v>
      </c>
      <c r="F94" s="88">
        <v>2628</v>
      </c>
      <c r="G94" s="105">
        <v>4</v>
      </c>
      <c r="H94" s="65">
        <v>130</v>
      </c>
      <c r="I94" s="88">
        <v>641.19000000000005</v>
      </c>
      <c r="J94" s="65">
        <f t="shared" si="2"/>
        <v>-126</v>
      </c>
      <c r="K94" s="64">
        <f t="shared" si="3"/>
        <v>1986.81</v>
      </c>
    </row>
    <row r="95" spans="1:11" s="10" customFormat="1" ht="16.5" x14ac:dyDescent="0.2">
      <c r="A95" s="104">
        <v>45385</v>
      </c>
      <c r="B95" s="60">
        <v>45385</v>
      </c>
      <c r="C95" s="61" t="s">
        <v>4</v>
      </c>
      <c r="D95" s="62">
        <v>155</v>
      </c>
      <c r="E95" s="63" t="s">
        <v>52</v>
      </c>
      <c r="F95" s="88">
        <v>899.85</v>
      </c>
      <c r="G95" s="105">
        <v>1</v>
      </c>
      <c r="H95" s="65">
        <v>84</v>
      </c>
      <c r="I95" s="88">
        <v>4327.8900000000003</v>
      </c>
      <c r="J95" s="65">
        <f t="shared" si="2"/>
        <v>-83</v>
      </c>
      <c r="K95" s="64">
        <f t="shared" si="3"/>
        <v>-3428.0400000000004</v>
      </c>
    </row>
    <row r="96" spans="1:11" s="10" customFormat="1" ht="16.5" x14ac:dyDescent="0.2">
      <c r="A96" s="104">
        <v>45524</v>
      </c>
      <c r="B96" s="60">
        <v>45524</v>
      </c>
      <c r="C96" s="61" t="s">
        <v>4</v>
      </c>
      <c r="D96" s="67">
        <v>156</v>
      </c>
      <c r="E96" s="68" t="s">
        <v>308</v>
      </c>
      <c r="F96" s="88">
        <v>512.35</v>
      </c>
      <c r="G96" s="105">
        <v>13</v>
      </c>
      <c r="H96" s="65">
        <v>4</v>
      </c>
      <c r="I96" s="88">
        <v>2628</v>
      </c>
      <c r="J96" s="65">
        <f t="shared" si="2"/>
        <v>9</v>
      </c>
      <c r="K96" s="64">
        <f t="shared" si="3"/>
        <v>-2115.65</v>
      </c>
    </row>
    <row r="97" spans="1:11" s="10" customFormat="1" ht="16.5" x14ac:dyDescent="0.2">
      <c r="A97" s="104">
        <v>44049</v>
      </c>
      <c r="B97" s="60">
        <v>44049</v>
      </c>
      <c r="C97" s="61" t="s">
        <v>4</v>
      </c>
      <c r="D97" s="62">
        <v>157</v>
      </c>
      <c r="E97" s="63" t="s">
        <v>51</v>
      </c>
      <c r="F97" s="88">
        <v>405.13</v>
      </c>
      <c r="G97" s="105">
        <v>1</v>
      </c>
      <c r="H97" s="65">
        <v>1</v>
      </c>
      <c r="I97" s="88">
        <v>899.85</v>
      </c>
      <c r="J97" s="65">
        <f t="shared" si="2"/>
        <v>0</v>
      </c>
      <c r="K97" s="64">
        <f t="shared" si="3"/>
        <v>-494.72</v>
      </c>
    </row>
    <row r="98" spans="1:11" s="10" customFormat="1" ht="16.5" x14ac:dyDescent="0.2">
      <c r="A98" s="104">
        <v>45443</v>
      </c>
      <c r="B98" s="60">
        <v>45443</v>
      </c>
      <c r="C98" s="61" t="s">
        <v>4</v>
      </c>
      <c r="D98" s="62">
        <v>158</v>
      </c>
      <c r="E98" s="63" t="s">
        <v>315</v>
      </c>
      <c r="F98" s="88">
        <v>1066.5</v>
      </c>
      <c r="G98" s="105">
        <v>130</v>
      </c>
      <c r="H98" s="65">
        <v>13</v>
      </c>
      <c r="I98" s="88">
        <v>512.35</v>
      </c>
      <c r="J98" s="65">
        <f t="shared" si="2"/>
        <v>117</v>
      </c>
      <c r="K98" s="64">
        <f t="shared" si="3"/>
        <v>554.15</v>
      </c>
    </row>
    <row r="99" spans="1:11" s="10" customFormat="1" ht="16.5" x14ac:dyDescent="0.2">
      <c r="A99" s="104" t="s">
        <v>340</v>
      </c>
      <c r="B99" s="60" t="s">
        <v>340</v>
      </c>
      <c r="C99" s="61" t="s">
        <v>4</v>
      </c>
      <c r="D99" s="62">
        <v>159</v>
      </c>
      <c r="E99" s="63" t="s">
        <v>61</v>
      </c>
      <c r="F99" s="88">
        <v>1821.38</v>
      </c>
      <c r="G99" s="105">
        <v>7</v>
      </c>
      <c r="H99" s="65">
        <v>1</v>
      </c>
      <c r="I99" s="88">
        <v>405.13</v>
      </c>
      <c r="J99" s="65">
        <f t="shared" si="2"/>
        <v>6</v>
      </c>
      <c r="K99" s="64">
        <f t="shared" si="3"/>
        <v>1416.25</v>
      </c>
    </row>
    <row r="100" spans="1:11" s="10" customFormat="1" ht="16.5" x14ac:dyDescent="0.2">
      <c r="A100" s="104">
        <v>43972</v>
      </c>
      <c r="B100" s="60">
        <v>43972</v>
      </c>
      <c r="C100" s="61" t="s">
        <v>4</v>
      </c>
      <c r="D100" s="62">
        <v>160</v>
      </c>
      <c r="E100" s="63" t="s">
        <v>50</v>
      </c>
      <c r="F100" s="88">
        <v>1280.8800000000001</v>
      </c>
      <c r="G100" s="105">
        <v>3</v>
      </c>
      <c r="H100" s="65">
        <v>130</v>
      </c>
      <c r="I100" s="88">
        <v>1066.5</v>
      </c>
      <c r="J100" s="65">
        <f t="shared" si="2"/>
        <v>-127</v>
      </c>
      <c r="K100" s="64">
        <f t="shared" si="3"/>
        <v>214.38000000000011</v>
      </c>
    </row>
    <row r="101" spans="1:11" s="10" customFormat="1" ht="16.5" x14ac:dyDescent="0.2">
      <c r="A101" s="104">
        <v>44278</v>
      </c>
      <c r="B101" s="60">
        <v>44278</v>
      </c>
      <c r="C101" s="61" t="s">
        <v>4</v>
      </c>
      <c r="D101" s="62">
        <v>162</v>
      </c>
      <c r="E101" s="63" t="s">
        <v>24</v>
      </c>
      <c r="F101" s="88">
        <v>150.96</v>
      </c>
      <c r="G101" s="105">
        <v>10</v>
      </c>
      <c r="H101" s="65">
        <v>7</v>
      </c>
      <c r="I101" s="88">
        <v>1821.38</v>
      </c>
      <c r="J101" s="65">
        <f t="shared" si="2"/>
        <v>3</v>
      </c>
      <c r="K101" s="64">
        <f t="shared" si="3"/>
        <v>-1670.42</v>
      </c>
    </row>
    <row r="102" spans="1:11" s="10" customFormat="1" ht="16.5" x14ac:dyDescent="0.2">
      <c r="A102" s="104">
        <v>43602</v>
      </c>
      <c r="B102" s="60">
        <v>43602</v>
      </c>
      <c r="C102" s="61" t="s">
        <v>4</v>
      </c>
      <c r="D102" s="62">
        <v>163</v>
      </c>
      <c r="E102" s="63" t="s">
        <v>37</v>
      </c>
      <c r="F102" s="88">
        <v>15.35</v>
      </c>
      <c r="G102" s="105">
        <v>6</v>
      </c>
      <c r="H102" s="65">
        <v>3</v>
      </c>
      <c r="I102" s="88">
        <v>1280.8800000000001</v>
      </c>
      <c r="J102" s="65">
        <f t="shared" si="2"/>
        <v>3</v>
      </c>
      <c r="K102" s="64">
        <f t="shared" si="3"/>
        <v>-1265.5300000000002</v>
      </c>
    </row>
    <row r="103" spans="1:11" s="10" customFormat="1" ht="16.5" x14ac:dyDescent="0.2">
      <c r="A103" s="104">
        <v>45524</v>
      </c>
      <c r="B103" s="60">
        <v>45524</v>
      </c>
      <c r="C103" s="61" t="s">
        <v>4</v>
      </c>
      <c r="D103" s="67">
        <v>168</v>
      </c>
      <c r="E103" s="68" t="s">
        <v>330</v>
      </c>
      <c r="F103" s="88">
        <v>708.4</v>
      </c>
      <c r="G103" s="105">
        <v>17</v>
      </c>
      <c r="H103" s="65">
        <v>10</v>
      </c>
      <c r="I103" s="88">
        <v>150.96</v>
      </c>
      <c r="J103" s="65">
        <f t="shared" si="2"/>
        <v>7</v>
      </c>
      <c r="K103" s="64">
        <f t="shared" si="3"/>
        <v>557.43999999999994</v>
      </c>
    </row>
    <row r="104" spans="1:11" s="10" customFormat="1" ht="16.5" x14ac:dyDescent="0.2">
      <c r="A104" s="104">
        <v>45524</v>
      </c>
      <c r="B104" s="60">
        <v>45524</v>
      </c>
      <c r="C104" s="61" t="s">
        <v>4</v>
      </c>
      <c r="D104" s="67">
        <v>169</v>
      </c>
      <c r="E104" s="68" t="s">
        <v>331</v>
      </c>
      <c r="F104" s="88">
        <v>307.85000000000002</v>
      </c>
      <c r="G104" s="105">
        <v>8</v>
      </c>
      <c r="H104" s="65">
        <v>6</v>
      </c>
      <c r="I104" s="88">
        <v>15.35</v>
      </c>
      <c r="J104" s="65">
        <f t="shared" si="2"/>
        <v>2</v>
      </c>
      <c r="K104" s="64">
        <f t="shared" si="3"/>
        <v>292.5</v>
      </c>
    </row>
    <row r="105" spans="1:11" s="10" customFormat="1" ht="16.5" x14ac:dyDescent="0.2">
      <c r="A105" s="104">
        <v>45233</v>
      </c>
      <c r="B105" s="60">
        <v>45233</v>
      </c>
      <c r="C105" s="61" t="s">
        <v>4</v>
      </c>
      <c r="D105" s="62">
        <v>170</v>
      </c>
      <c r="E105" s="63" t="s">
        <v>35</v>
      </c>
      <c r="F105" s="88">
        <v>977.57</v>
      </c>
      <c r="G105" s="105">
        <v>52</v>
      </c>
      <c r="H105" s="65">
        <v>17</v>
      </c>
      <c r="I105" s="88">
        <v>708.4</v>
      </c>
      <c r="J105" s="65">
        <f t="shared" si="2"/>
        <v>35</v>
      </c>
      <c r="K105" s="64">
        <f t="shared" si="3"/>
        <v>269.17000000000007</v>
      </c>
    </row>
    <row r="106" spans="1:11" s="10" customFormat="1" ht="16.5" x14ac:dyDescent="0.2">
      <c r="A106" s="104" t="s">
        <v>337</v>
      </c>
      <c r="B106" s="60" t="s">
        <v>337</v>
      </c>
      <c r="C106" s="61" t="s">
        <v>4</v>
      </c>
      <c r="D106" s="62">
        <v>171</v>
      </c>
      <c r="E106" s="63" t="s">
        <v>34</v>
      </c>
      <c r="F106" s="88">
        <v>4199.74</v>
      </c>
      <c r="G106" s="105">
        <v>93</v>
      </c>
      <c r="H106" s="65">
        <v>8</v>
      </c>
      <c r="I106" s="88">
        <v>307.85000000000002</v>
      </c>
      <c r="J106" s="65">
        <f t="shared" si="2"/>
        <v>85</v>
      </c>
      <c r="K106" s="64">
        <f t="shared" si="3"/>
        <v>3891.89</v>
      </c>
    </row>
    <row r="107" spans="1:11" s="10" customFormat="1" ht="16.5" x14ac:dyDescent="0.2">
      <c r="A107" s="106" t="s">
        <v>334</v>
      </c>
      <c r="B107" s="66" t="s">
        <v>334</v>
      </c>
      <c r="C107" s="61" t="s">
        <v>4</v>
      </c>
      <c r="D107" s="62">
        <v>172</v>
      </c>
      <c r="E107" s="63" t="s">
        <v>70</v>
      </c>
      <c r="F107" s="88">
        <v>5031.68</v>
      </c>
      <c r="G107" s="105">
        <v>112</v>
      </c>
      <c r="H107" s="65">
        <v>52</v>
      </c>
      <c r="I107" s="88">
        <v>977.57</v>
      </c>
      <c r="J107" s="65">
        <f t="shared" si="2"/>
        <v>60</v>
      </c>
      <c r="K107" s="64">
        <f t="shared" si="3"/>
        <v>4054.11</v>
      </c>
    </row>
    <row r="108" spans="1:11" s="10" customFormat="1" ht="16.5" x14ac:dyDescent="0.2">
      <c r="A108" s="107" t="s">
        <v>349</v>
      </c>
      <c r="B108" s="69" t="s">
        <v>349</v>
      </c>
      <c r="C108" s="61" t="s">
        <v>4</v>
      </c>
      <c r="D108" s="62">
        <v>174</v>
      </c>
      <c r="E108" s="63" t="s">
        <v>105</v>
      </c>
      <c r="F108" s="88">
        <v>8763.5499999999993</v>
      </c>
      <c r="G108" s="105">
        <v>12</v>
      </c>
      <c r="H108" s="65">
        <v>93</v>
      </c>
      <c r="I108" s="88">
        <v>4199.74</v>
      </c>
      <c r="J108" s="65">
        <f t="shared" si="2"/>
        <v>-81</v>
      </c>
      <c r="K108" s="64">
        <f t="shared" si="3"/>
        <v>4563.8099999999995</v>
      </c>
    </row>
    <row r="109" spans="1:11" s="10" customFormat="1" ht="16.5" x14ac:dyDescent="0.2">
      <c r="A109" s="107" t="s">
        <v>349</v>
      </c>
      <c r="B109" s="69" t="s">
        <v>349</v>
      </c>
      <c r="C109" s="61" t="s">
        <v>4</v>
      </c>
      <c r="D109" s="62">
        <v>177</v>
      </c>
      <c r="E109" s="63" t="s">
        <v>111</v>
      </c>
      <c r="F109" s="88">
        <v>11136.1</v>
      </c>
      <c r="G109" s="105">
        <v>15</v>
      </c>
      <c r="H109" s="65">
        <v>112</v>
      </c>
      <c r="I109" s="88">
        <v>5031.68</v>
      </c>
      <c r="J109" s="65">
        <f t="shared" si="2"/>
        <v>-97</v>
      </c>
      <c r="K109" s="64">
        <f t="shared" si="3"/>
        <v>6104.42</v>
      </c>
    </row>
    <row r="110" spans="1:11" s="10" customFormat="1" ht="16.5" x14ac:dyDescent="0.2">
      <c r="A110" s="104">
        <v>45523</v>
      </c>
      <c r="B110" s="60">
        <v>45523</v>
      </c>
      <c r="C110" s="61" t="s">
        <v>4</v>
      </c>
      <c r="D110" s="62">
        <v>179</v>
      </c>
      <c r="E110" s="63" t="s">
        <v>321</v>
      </c>
      <c r="F110" s="88">
        <v>532.91</v>
      </c>
      <c r="G110" s="105">
        <v>12</v>
      </c>
      <c r="H110" s="65">
        <v>12</v>
      </c>
      <c r="I110" s="88">
        <v>8763.5499999999993</v>
      </c>
      <c r="J110" s="65">
        <f t="shared" si="2"/>
        <v>0</v>
      </c>
      <c r="K110" s="64">
        <f t="shared" si="3"/>
        <v>-8230.64</v>
      </c>
    </row>
    <row r="111" spans="1:11" s="10" customFormat="1" ht="16.5" x14ac:dyDescent="0.2">
      <c r="A111" s="104">
        <v>43190</v>
      </c>
      <c r="B111" s="60">
        <v>43190</v>
      </c>
      <c r="C111" s="61" t="s">
        <v>4</v>
      </c>
      <c r="D111" s="62">
        <v>184</v>
      </c>
      <c r="E111" s="63" t="s">
        <v>71</v>
      </c>
      <c r="F111" s="88">
        <v>74.989999999999995</v>
      </c>
      <c r="G111" s="105">
        <v>1</v>
      </c>
      <c r="H111" s="65">
        <v>15</v>
      </c>
      <c r="I111" s="88">
        <v>11136.1</v>
      </c>
      <c r="J111" s="65">
        <f t="shared" si="2"/>
        <v>-14</v>
      </c>
      <c r="K111" s="64">
        <f t="shared" si="3"/>
        <v>-11061.11</v>
      </c>
    </row>
    <row r="112" spans="1:11" s="10" customFormat="1" ht="16.5" x14ac:dyDescent="0.2">
      <c r="A112" s="104">
        <v>44018</v>
      </c>
      <c r="B112" s="60">
        <v>44018</v>
      </c>
      <c r="C112" s="61" t="s">
        <v>4</v>
      </c>
      <c r="D112" s="62">
        <v>186</v>
      </c>
      <c r="E112" s="63" t="s">
        <v>117</v>
      </c>
      <c r="F112" s="88">
        <v>228.4</v>
      </c>
      <c r="G112" s="105">
        <v>4</v>
      </c>
      <c r="H112" s="65">
        <v>12</v>
      </c>
      <c r="I112" s="88">
        <v>532.91</v>
      </c>
      <c r="J112" s="65">
        <f t="shared" si="2"/>
        <v>-8</v>
      </c>
      <c r="K112" s="64">
        <f t="shared" si="3"/>
        <v>-304.51</v>
      </c>
    </row>
    <row r="113" spans="1:11" s="10" customFormat="1" ht="16.5" x14ac:dyDescent="0.2">
      <c r="A113" s="104">
        <v>44202</v>
      </c>
      <c r="B113" s="60">
        <v>44202</v>
      </c>
      <c r="C113" s="61" t="s">
        <v>4</v>
      </c>
      <c r="D113" s="62">
        <v>187</v>
      </c>
      <c r="E113" s="63" t="s">
        <v>20</v>
      </c>
      <c r="F113" s="88">
        <v>13250.29</v>
      </c>
      <c r="G113" s="105">
        <v>76</v>
      </c>
      <c r="H113" s="65">
        <v>1</v>
      </c>
      <c r="I113" s="88">
        <v>74.989999999999995</v>
      </c>
      <c r="J113" s="65">
        <f t="shared" si="2"/>
        <v>75</v>
      </c>
      <c r="K113" s="64">
        <f t="shared" si="3"/>
        <v>13175.300000000001</v>
      </c>
    </row>
    <row r="114" spans="1:11" s="10" customFormat="1" ht="16.5" x14ac:dyDescent="0.2">
      <c r="A114" s="104">
        <v>45523</v>
      </c>
      <c r="B114" s="60">
        <v>45523</v>
      </c>
      <c r="C114" s="61" t="s">
        <v>4</v>
      </c>
      <c r="D114" s="62">
        <v>188</v>
      </c>
      <c r="E114" s="63" t="s">
        <v>42</v>
      </c>
      <c r="F114" s="88">
        <v>1496.72</v>
      </c>
      <c r="G114" s="105">
        <v>7</v>
      </c>
      <c r="H114" s="65">
        <v>4</v>
      </c>
      <c r="I114" s="88">
        <v>228.4</v>
      </c>
      <c r="J114" s="65">
        <f t="shared" si="2"/>
        <v>3</v>
      </c>
      <c r="K114" s="64">
        <f t="shared" si="3"/>
        <v>1268.32</v>
      </c>
    </row>
    <row r="115" spans="1:11" s="10" customFormat="1" ht="16.5" x14ac:dyDescent="0.2">
      <c r="A115" s="104">
        <v>43190</v>
      </c>
      <c r="B115" s="60">
        <v>43190</v>
      </c>
      <c r="C115" s="61" t="s">
        <v>4</v>
      </c>
      <c r="D115" s="62">
        <v>189</v>
      </c>
      <c r="E115" s="63" t="s">
        <v>43</v>
      </c>
      <c r="F115" s="88">
        <v>1466.68</v>
      </c>
      <c r="G115" s="105">
        <v>6</v>
      </c>
      <c r="H115" s="65">
        <v>76</v>
      </c>
      <c r="I115" s="88">
        <v>13250.29</v>
      </c>
      <c r="J115" s="65">
        <f t="shared" si="2"/>
        <v>-70</v>
      </c>
      <c r="K115" s="64">
        <f t="shared" si="3"/>
        <v>-11783.61</v>
      </c>
    </row>
    <row r="116" spans="1:11" s="10" customFormat="1" ht="16.5" x14ac:dyDescent="0.2">
      <c r="A116" s="104">
        <v>45268</v>
      </c>
      <c r="B116" s="60">
        <v>45268</v>
      </c>
      <c r="C116" s="61" t="s">
        <v>4</v>
      </c>
      <c r="D116" s="62">
        <v>190</v>
      </c>
      <c r="E116" s="63" t="s">
        <v>44</v>
      </c>
      <c r="F116" s="88">
        <v>266</v>
      </c>
      <c r="G116" s="105">
        <v>1</v>
      </c>
      <c r="H116" s="65">
        <v>7</v>
      </c>
      <c r="I116" s="88">
        <v>1496.72</v>
      </c>
      <c r="J116" s="65">
        <f t="shared" si="2"/>
        <v>-6</v>
      </c>
      <c r="K116" s="64">
        <f t="shared" si="3"/>
        <v>-1230.72</v>
      </c>
    </row>
    <row r="117" spans="1:11" s="10" customFormat="1" ht="16.5" x14ac:dyDescent="0.2">
      <c r="A117" s="104" t="s">
        <v>351</v>
      </c>
      <c r="B117" s="60" t="s">
        <v>351</v>
      </c>
      <c r="C117" s="61" t="s">
        <v>4</v>
      </c>
      <c r="D117" s="70">
        <v>192</v>
      </c>
      <c r="E117" s="71" t="s">
        <v>310</v>
      </c>
      <c r="F117" s="88">
        <v>443.91</v>
      </c>
      <c r="G117" s="105">
        <v>33</v>
      </c>
      <c r="H117" s="65">
        <v>6</v>
      </c>
      <c r="I117" s="88">
        <v>1466.68</v>
      </c>
      <c r="J117" s="65">
        <f t="shared" si="2"/>
        <v>27</v>
      </c>
      <c r="K117" s="64">
        <f t="shared" si="3"/>
        <v>-1022.77</v>
      </c>
    </row>
    <row r="118" spans="1:11" s="10" customFormat="1" ht="16.5" x14ac:dyDescent="0.2">
      <c r="A118" s="104">
        <v>44474</v>
      </c>
      <c r="B118" s="60">
        <v>44474</v>
      </c>
      <c r="C118" s="61" t="s">
        <v>4</v>
      </c>
      <c r="D118" s="62">
        <v>194</v>
      </c>
      <c r="E118" s="63" t="s">
        <v>32</v>
      </c>
      <c r="F118" s="88">
        <v>246.5</v>
      </c>
      <c r="G118" s="105">
        <v>5</v>
      </c>
      <c r="H118" s="65">
        <v>1</v>
      </c>
      <c r="I118" s="88">
        <v>266</v>
      </c>
      <c r="J118" s="65">
        <f t="shared" si="2"/>
        <v>4</v>
      </c>
      <c r="K118" s="64">
        <f t="shared" si="3"/>
        <v>-19.5</v>
      </c>
    </row>
    <row r="119" spans="1:11" s="10" customFormat="1" ht="16.5" x14ac:dyDescent="0.2">
      <c r="A119" s="104">
        <v>44187</v>
      </c>
      <c r="B119" s="60">
        <v>44187</v>
      </c>
      <c r="C119" s="61" t="s">
        <v>4</v>
      </c>
      <c r="D119" s="62">
        <v>195</v>
      </c>
      <c r="E119" s="63" t="s">
        <v>106</v>
      </c>
      <c r="F119" s="88">
        <v>1619.83</v>
      </c>
      <c r="G119" s="105">
        <v>5</v>
      </c>
      <c r="H119" s="65">
        <v>33</v>
      </c>
      <c r="I119" s="88">
        <v>443.91</v>
      </c>
      <c r="J119" s="65">
        <f t="shared" si="2"/>
        <v>-28</v>
      </c>
      <c r="K119" s="64">
        <f t="shared" si="3"/>
        <v>1175.9199999999998</v>
      </c>
    </row>
    <row r="120" spans="1:11" s="10" customFormat="1" ht="16.5" x14ac:dyDescent="0.2">
      <c r="A120" s="104">
        <v>45524</v>
      </c>
      <c r="B120" s="60">
        <v>45524</v>
      </c>
      <c r="C120" s="61" t="s">
        <v>4</v>
      </c>
      <c r="D120" s="62">
        <v>196</v>
      </c>
      <c r="E120" s="63" t="s">
        <v>15</v>
      </c>
      <c r="F120" s="88">
        <v>2006.14</v>
      </c>
      <c r="G120" s="105">
        <v>6</v>
      </c>
      <c r="H120" s="65">
        <v>5</v>
      </c>
      <c r="I120" s="88">
        <v>246.5</v>
      </c>
      <c r="J120" s="65">
        <f t="shared" si="2"/>
        <v>1</v>
      </c>
      <c r="K120" s="64">
        <f t="shared" si="3"/>
        <v>1759.64</v>
      </c>
    </row>
    <row r="121" spans="1:11" s="10" customFormat="1" ht="16.5" x14ac:dyDescent="0.2">
      <c r="A121" s="104">
        <v>43190</v>
      </c>
      <c r="B121" s="60">
        <v>43190</v>
      </c>
      <c r="C121" s="61" t="s">
        <v>4</v>
      </c>
      <c r="D121" s="62">
        <v>197</v>
      </c>
      <c r="E121" s="63" t="s">
        <v>69</v>
      </c>
      <c r="F121" s="88">
        <v>1706.39</v>
      </c>
      <c r="G121" s="105">
        <v>2</v>
      </c>
      <c r="H121" s="65">
        <v>5</v>
      </c>
      <c r="I121" s="88">
        <v>1619.83</v>
      </c>
      <c r="J121" s="65">
        <f t="shared" si="2"/>
        <v>-3</v>
      </c>
      <c r="K121" s="64">
        <f t="shared" si="3"/>
        <v>86.560000000000173</v>
      </c>
    </row>
    <row r="122" spans="1:11" s="10" customFormat="1" ht="16.5" x14ac:dyDescent="0.2">
      <c r="A122" s="104">
        <v>43190</v>
      </c>
      <c r="B122" s="60">
        <v>43190</v>
      </c>
      <c r="C122" s="61" t="s">
        <v>4</v>
      </c>
      <c r="D122" s="62">
        <v>202</v>
      </c>
      <c r="E122" s="63" t="s">
        <v>107</v>
      </c>
      <c r="F122" s="88">
        <v>2321.13</v>
      </c>
      <c r="G122" s="105">
        <v>7</v>
      </c>
      <c r="H122" s="65">
        <v>6</v>
      </c>
      <c r="I122" s="88">
        <v>2006.14</v>
      </c>
      <c r="J122" s="65">
        <f t="shared" si="2"/>
        <v>1</v>
      </c>
      <c r="K122" s="64">
        <f t="shared" si="3"/>
        <v>314.99</v>
      </c>
    </row>
    <row r="123" spans="1:11" s="10" customFormat="1" ht="16.5" x14ac:dyDescent="0.2">
      <c r="A123" s="104">
        <v>45491</v>
      </c>
      <c r="B123" s="60">
        <v>45491</v>
      </c>
      <c r="C123" s="61" t="s">
        <v>4</v>
      </c>
      <c r="D123" s="62">
        <v>203</v>
      </c>
      <c r="E123" s="63" t="s">
        <v>108</v>
      </c>
      <c r="F123" s="88">
        <v>6446.66</v>
      </c>
      <c r="G123" s="105">
        <v>10</v>
      </c>
      <c r="H123" s="65">
        <v>2</v>
      </c>
      <c r="I123" s="88">
        <v>1706.39</v>
      </c>
      <c r="J123" s="65">
        <f t="shared" si="2"/>
        <v>8</v>
      </c>
      <c r="K123" s="64">
        <f t="shared" si="3"/>
        <v>4740.2699999999995</v>
      </c>
    </row>
    <row r="124" spans="1:11" s="10" customFormat="1" ht="16.5" x14ac:dyDescent="0.2">
      <c r="A124" s="104">
        <v>45141</v>
      </c>
      <c r="B124" s="60">
        <v>45141</v>
      </c>
      <c r="C124" s="61" t="s">
        <v>4</v>
      </c>
      <c r="D124" s="62">
        <v>204</v>
      </c>
      <c r="E124" s="63" t="s">
        <v>67</v>
      </c>
      <c r="F124" s="88">
        <v>3397.49</v>
      </c>
      <c r="G124" s="105">
        <v>9</v>
      </c>
      <c r="H124" s="65">
        <v>7</v>
      </c>
      <c r="I124" s="88">
        <v>2321.13</v>
      </c>
      <c r="J124" s="65">
        <f t="shared" si="2"/>
        <v>2</v>
      </c>
      <c r="K124" s="64">
        <f t="shared" si="3"/>
        <v>1076.3599999999997</v>
      </c>
    </row>
    <row r="125" spans="1:11" s="10" customFormat="1" ht="16.5" x14ac:dyDescent="0.2">
      <c r="A125" s="104">
        <v>44224</v>
      </c>
      <c r="B125" s="60">
        <v>44224</v>
      </c>
      <c r="C125" s="61" t="s">
        <v>4</v>
      </c>
      <c r="D125" s="62">
        <v>205</v>
      </c>
      <c r="E125" s="63" t="s">
        <v>65</v>
      </c>
      <c r="F125" s="88">
        <v>67.849999999999994</v>
      </c>
      <c r="G125" s="105">
        <v>3</v>
      </c>
      <c r="H125" s="65">
        <v>10</v>
      </c>
      <c r="I125" s="88">
        <v>6446.66</v>
      </c>
      <c r="J125" s="65">
        <f t="shared" si="2"/>
        <v>-7</v>
      </c>
      <c r="K125" s="64">
        <f t="shared" si="3"/>
        <v>-6378.8099999999995</v>
      </c>
    </row>
    <row r="126" spans="1:11" s="10" customFormat="1" ht="16.5" x14ac:dyDescent="0.2">
      <c r="A126" s="104">
        <v>43190</v>
      </c>
      <c r="B126" s="60">
        <v>43190</v>
      </c>
      <c r="C126" s="61" t="s">
        <v>4</v>
      </c>
      <c r="D126" s="62">
        <v>207</v>
      </c>
      <c r="E126" s="63" t="s">
        <v>54</v>
      </c>
      <c r="F126" s="88">
        <v>533.48</v>
      </c>
      <c r="G126" s="105">
        <v>1</v>
      </c>
      <c r="H126" s="65">
        <v>9</v>
      </c>
      <c r="I126" s="88">
        <v>3397.49</v>
      </c>
      <c r="J126" s="65">
        <f t="shared" si="2"/>
        <v>-8</v>
      </c>
      <c r="K126" s="64">
        <f t="shared" si="3"/>
        <v>-2864.0099999999998</v>
      </c>
    </row>
    <row r="127" spans="1:11" s="10" customFormat="1" ht="16.5" x14ac:dyDescent="0.2">
      <c r="A127" s="104">
        <v>44224</v>
      </c>
      <c r="B127" s="60">
        <v>44224</v>
      </c>
      <c r="C127" s="61" t="s">
        <v>4</v>
      </c>
      <c r="D127" s="62">
        <v>208</v>
      </c>
      <c r="E127" s="63" t="s">
        <v>120</v>
      </c>
      <c r="F127" s="88">
        <v>19528.169999999998</v>
      </c>
      <c r="G127" s="105">
        <v>2</v>
      </c>
      <c r="H127" s="65">
        <v>3</v>
      </c>
      <c r="I127" s="88">
        <v>67.849999999999994</v>
      </c>
      <c r="J127" s="65">
        <f t="shared" si="2"/>
        <v>-1</v>
      </c>
      <c r="K127" s="64">
        <f t="shared" si="3"/>
        <v>19460.32</v>
      </c>
    </row>
    <row r="128" spans="1:11" s="10" customFormat="1" ht="16.5" x14ac:dyDescent="0.2">
      <c r="A128" s="104">
        <v>45614</v>
      </c>
      <c r="B128" s="60">
        <v>45614</v>
      </c>
      <c r="C128" s="61" t="s">
        <v>4</v>
      </c>
      <c r="D128" s="62">
        <v>215</v>
      </c>
      <c r="E128" s="63" t="s">
        <v>348</v>
      </c>
      <c r="F128" s="88">
        <v>141.6</v>
      </c>
      <c r="G128" s="105">
        <v>12</v>
      </c>
      <c r="H128" s="65">
        <v>1</v>
      </c>
      <c r="I128" s="88">
        <v>533.48</v>
      </c>
      <c r="J128" s="65">
        <f t="shared" si="2"/>
        <v>11</v>
      </c>
      <c r="K128" s="64">
        <f t="shared" si="3"/>
        <v>-391.88</v>
      </c>
    </row>
    <row r="129" spans="1:16" s="47" customFormat="1" ht="16.5" x14ac:dyDescent="0.2">
      <c r="A129" s="104">
        <v>44278</v>
      </c>
      <c r="B129" s="60">
        <v>44278</v>
      </c>
      <c r="C129" s="61" t="s">
        <v>4</v>
      </c>
      <c r="D129" s="62">
        <v>221</v>
      </c>
      <c r="E129" s="63" t="s">
        <v>134</v>
      </c>
      <c r="F129" s="88">
        <v>27376</v>
      </c>
      <c r="G129" s="105">
        <v>8</v>
      </c>
      <c r="H129" s="65">
        <v>2</v>
      </c>
      <c r="I129" s="88">
        <v>19528.169999999998</v>
      </c>
      <c r="J129" s="65">
        <f t="shared" si="2"/>
        <v>6</v>
      </c>
      <c r="K129" s="64">
        <f t="shared" si="3"/>
        <v>7847.8300000000017</v>
      </c>
    </row>
    <row r="130" spans="1:16" s="47" customFormat="1" ht="16.5" x14ac:dyDescent="0.2">
      <c r="A130" s="104">
        <v>44203</v>
      </c>
      <c r="B130" s="60">
        <v>44203</v>
      </c>
      <c r="C130" s="61" t="s">
        <v>4</v>
      </c>
      <c r="D130" s="62">
        <v>222</v>
      </c>
      <c r="E130" s="63" t="s">
        <v>135</v>
      </c>
      <c r="F130" s="88">
        <v>20615.05</v>
      </c>
      <c r="G130" s="105">
        <v>3</v>
      </c>
      <c r="H130" s="65">
        <v>12</v>
      </c>
      <c r="I130" s="88">
        <v>141.6</v>
      </c>
      <c r="J130" s="65">
        <f t="shared" si="2"/>
        <v>-9</v>
      </c>
      <c r="K130" s="64">
        <f t="shared" si="3"/>
        <v>20473.45</v>
      </c>
    </row>
    <row r="131" spans="1:16" s="10" customFormat="1" ht="16.5" x14ac:dyDescent="0.2">
      <c r="A131" s="107" t="s">
        <v>349</v>
      </c>
      <c r="B131" s="69" t="s">
        <v>349</v>
      </c>
      <c r="C131" s="61" t="s">
        <v>4</v>
      </c>
      <c r="D131" s="67">
        <v>230</v>
      </c>
      <c r="E131" s="68" t="s">
        <v>113</v>
      </c>
      <c r="F131" s="88">
        <v>45463.71</v>
      </c>
      <c r="G131" s="105">
        <v>29</v>
      </c>
      <c r="H131" s="65">
        <v>8</v>
      </c>
      <c r="I131" s="88">
        <v>27376</v>
      </c>
      <c r="J131" s="65">
        <f t="shared" si="2"/>
        <v>21</v>
      </c>
      <c r="K131" s="64">
        <f t="shared" si="3"/>
        <v>18087.71</v>
      </c>
    </row>
    <row r="132" spans="1:16" s="10" customFormat="1" ht="16.5" x14ac:dyDescent="0.2">
      <c r="A132" s="107" t="s">
        <v>349</v>
      </c>
      <c r="B132" s="69" t="s">
        <v>349</v>
      </c>
      <c r="C132" s="61" t="s">
        <v>4</v>
      </c>
      <c r="D132" s="62">
        <v>235</v>
      </c>
      <c r="E132" s="63" t="s">
        <v>101</v>
      </c>
      <c r="F132" s="88">
        <v>10530.34</v>
      </c>
      <c r="G132" s="105">
        <v>14</v>
      </c>
      <c r="H132" s="65">
        <v>3</v>
      </c>
      <c r="I132" s="88">
        <v>20615.05</v>
      </c>
      <c r="J132" s="65">
        <f t="shared" si="2"/>
        <v>11</v>
      </c>
      <c r="K132" s="64">
        <f t="shared" si="3"/>
        <v>-10084.709999999999</v>
      </c>
      <c r="L132" s="51"/>
      <c r="M132" s="52"/>
      <c r="N132" s="53"/>
      <c r="O132" s="56"/>
      <c r="P132" s="54"/>
    </row>
    <row r="133" spans="1:16" s="10" customFormat="1" ht="16.5" x14ac:dyDescent="0.2">
      <c r="A133" s="104">
        <v>45582</v>
      </c>
      <c r="B133" s="60">
        <v>45582</v>
      </c>
      <c r="C133" s="61" t="s">
        <v>4</v>
      </c>
      <c r="D133" s="62">
        <v>236</v>
      </c>
      <c r="E133" s="63" t="s">
        <v>332</v>
      </c>
      <c r="F133" s="88">
        <v>18839.240000000002</v>
      </c>
      <c r="G133" s="105">
        <v>6</v>
      </c>
      <c r="H133" s="65">
        <v>29</v>
      </c>
      <c r="I133" s="88">
        <v>45463.71</v>
      </c>
      <c r="J133" s="65">
        <f t="shared" si="2"/>
        <v>-23</v>
      </c>
      <c r="K133" s="64">
        <f t="shared" si="3"/>
        <v>-26624.469999999998</v>
      </c>
    </row>
    <row r="134" spans="1:16" s="10" customFormat="1" ht="16.5" x14ac:dyDescent="0.2">
      <c r="A134" s="104">
        <v>45569</v>
      </c>
      <c r="B134" s="60">
        <v>45569</v>
      </c>
      <c r="C134" s="61" t="s">
        <v>4</v>
      </c>
      <c r="D134" s="62">
        <v>286</v>
      </c>
      <c r="E134" s="63" t="s">
        <v>342</v>
      </c>
      <c r="F134" s="88">
        <v>133.34</v>
      </c>
      <c r="G134" s="105">
        <v>1</v>
      </c>
      <c r="H134" s="65">
        <v>14</v>
      </c>
      <c r="I134" s="88">
        <v>10530.34</v>
      </c>
      <c r="J134" s="65">
        <f t="shared" si="2"/>
        <v>-13</v>
      </c>
      <c r="K134" s="64">
        <f t="shared" si="3"/>
        <v>-10397</v>
      </c>
    </row>
    <row r="135" spans="1:16" s="10" customFormat="1" ht="16.5" x14ac:dyDescent="0.2">
      <c r="A135" s="107" t="s">
        <v>349</v>
      </c>
      <c r="B135" s="69" t="s">
        <v>349</v>
      </c>
      <c r="C135" s="61" t="s">
        <v>4</v>
      </c>
      <c r="D135" s="62">
        <v>331</v>
      </c>
      <c r="E135" s="63" t="s">
        <v>103</v>
      </c>
      <c r="F135" s="88">
        <v>13139.84</v>
      </c>
      <c r="G135" s="105">
        <v>21</v>
      </c>
      <c r="H135" s="65">
        <v>6</v>
      </c>
      <c r="I135" s="88">
        <v>18839.240000000002</v>
      </c>
      <c r="J135" s="65">
        <f t="shared" si="2"/>
        <v>15</v>
      </c>
      <c r="K135" s="64">
        <f t="shared" si="3"/>
        <v>-5699.4000000000015</v>
      </c>
    </row>
    <row r="136" spans="1:16" s="10" customFormat="1" ht="16.5" x14ac:dyDescent="0.2">
      <c r="A136" s="104">
        <v>44980</v>
      </c>
      <c r="B136" s="60">
        <v>44980</v>
      </c>
      <c r="C136" s="61" t="s">
        <v>4</v>
      </c>
      <c r="D136" s="62">
        <v>333</v>
      </c>
      <c r="E136" s="63" t="s">
        <v>132</v>
      </c>
      <c r="F136" s="88">
        <v>67049.23</v>
      </c>
      <c r="G136" s="105">
        <v>7</v>
      </c>
      <c r="H136" s="65">
        <v>1</v>
      </c>
      <c r="I136" s="88">
        <v>133.34</v>
      </c>
      <c r="J136" s="65">
        <f t="shared" si="2"/>
        <v>6</v>
      </c>
      <c r="K136" s="64">
        <f t="shared" si="3"/>
        <v>66915.89</v>
      </c>
    </row>
    <row r="137" spans="1:16" s="10" customFormat="1" ht="16.5" x14ac:dyDescent="0.2">
      <c r="A137" s="104">
        <v>44866</v>
      </c>
      <c r="B137" s="60">
        <v>44866</v>
      </c>
      <c r="C137" s="61" t="s">
        <v>4</v>
      </c>
      <c r="D137" s="62">
        <v>462</v>
      </c>
      <c r="E137" s="63" t="s">
        <v>127</v>
      </c>
      <c r="F137" s="88">
        <v>29865.43</v>
      </c>
      <c r="G137" s="105">
        <v>4</v>
      </c>
      <c r="H137" s="65">
        <v>21</v>
      </c>
      <c r="I137" s="88">
        <v>13139.84</v>
      </c>
      <c r="J137" s="65">
        <f t="shared" si="2"/>
        <v>-17</v>
      </c>
      <c r="K137" s="64">
        <f t="shared" si="3"/>
        <v>16725.59</v>
      </c>
    </row>
    <row r="138" spans="1:16" s="10" customFormat="1" ht="16.5" x14ac:dyDescent="0.2">
      <c r="A138" s="104">
        <v>44866</v>
      </c>
      <c r="B138" s="60">
        <v>44866</v>
      </c>
      <c r="C138" s="61" t="s">
        <v>4</v>
      </c>
      <c r="D138" s="62">
        <v>463</v>
      </c>
      <c r="E138" s="63" t="s">
        <v>126</v>
      </c>
      <c r="F138" s="88">
        <v>27741.75</v>
      </c>
      <c r="G138" s="105">
        <v>4</v>
      </c>
      <c r="H138" s="65">
        <v>7</v>
      </c>
      <c r="I138" s="88">
        <v>67049.23</v>
      </c>
      <c r="J138" s="65">
        <f t="shared" si="2"/>
        <v>-3</v>
      </c>
      <c r="K138" s="64">
        <f t="shared" si="3"/>
        <v>-39307.479999999996</v>
      </c>
    </row>
    <row r="139" spans="1:16" s="10" customFormat="1" ht="16.5" x14ac:dyDescent="0.2">
      <c r="A139" s="104">
        <v>44866</v>
      </c>
      <c r="B139" s="60">
        <v>44866</v>
      </c>
      <c r="C139" s="61" t="s">
        <v>4</v>
      </c>
      <c r="D139" s="62">
        <v>464</v>
      </c>
      <c r="E139" s="63" t="s">
        <v>128</v>
      </c>
      <c r="F139" s="88">
        <v>31073.87</v>
      </c>
      <c r="G139" s="105">
        <v>4</v>
      </c>
      <c r="H139" s="65">
        <v>4</v>
      </c>
      <c r="I139" s="88">
        <v>29865.43</v>
      </c>
      <c r="J139" s="65">
        <f t="shared" si="2"/>
        <v>0</v>
      </c>
      <c r="K139" s="64">
        <f t="shared" si="3"/>
        <v>1208.4399999999987</v>
      </c>
    </row>
    <row r="140" spans="1:16" s="10" customFormat="1" ht="16.5" x14ac:dyDescent="0.2">
      <c r="A140" s="104">
        <v>44866</v>
      </c>
      <c r="B140" s="60">
        <v>44866</v>
      </c>
      <c r="C140" s="61" t="s">
        <v>4</v>
      </c>
      <c r="D140" s="62">
        <v>465</v>
      </c>
      <c r="E140" s="63" t="s">
        <v>125</v>
      </c>
      <c r="F140" s="88">
        <v>23672.84</v>
      </c>
      <c r="G140" s="105">
        <v>3</v>
      </c>
      <c r="H140" s="65">
        <v>4</v>
      </c>
      <c r="I140" s="88">
        <v>27741.75</v>
      </c>
      <c r="J140" s="65">
        <f t="shared" si="2"/>
        <v>-1</v>
      </c>
      <c r="K140" s="64">
        <f t="shared" si="3"/>
        <v>-4068.91</v>
      </c>
    </row>
    <row r="141" spans="1:16" s="10" customFormat="1" ht="16.5" x14ac:dyDescent="0.2">
      <c r="A141" s="104">
        <v>45499</v>
      </c>
      <c r="B141" s="60">
        <v>45499</v>
      </c>
      <c r="C141" s="61" t="s">
        <v>4</v>
      </c>
      <c r="D141" s="62">
        <v>520</v>
      </c>
      <c r="E141" s="63" t="s">
        <v>9</v>
      </c>
      <c r="F141" s="88">
        <v>78559.820000000007</v>
      </c>
      <c r="G141" s="105">
        <v>12</v>
      </c>
      <c r="H141" s="65">
        <v>4</v>
      </c>
      <c r="I141" s="88">
        <v>31073.87</v>
      </c>
      <c r="J141" s="65">
        <f t="shared" ref="J141:J170" si="4">+G141-H141</f>
        <v>8</v>
      </c>
      <c r="K141" s="64">
        <f t="shared" ref="K141:K170" si="5">+F141-I141</f>
        <v>47485.950000000012</v>
      </c>
    </row>
    <row r="142" spans="1:16" s="10" customFormat="1" ht="16.5" x14ac:dyDescent="0.2">
      <c r="A142" s="104">
        <v>45280</v>
      </c>
      <c r="B142" s="60">
        <v>45280</v>
      </c>
      <c r="C142" s="61" t="s">
        <v>4</v>
      </c>
      <c r="D142" s="67">
        <v>521</v>
      </c>
      <c r="E142" s="68" t="s">
        <v>326</v>
      </c>
      <c r="F142" s="88">
        <v>347.39</v>
      </c>
      <c r="G142" s="105">
        <v>1</v>
      </c>
      <c r="H142" s="65">
        <v>3</v>
      </c>
      <c r="I142" s="88">
        <v>23672.84</v>
      </c>
      <c r="J142" s="65">
        <f t="shared" si="4"/>
        <v>-2</v>
      </c>
      <c r="K142" s="64">
        <f t="shared" si="5"/>
        <v>-23325.45</v>
      </c>
    </row>
    <row r="143" spans="1:16" s="10" customFormat="1" ht="16.5" x14ac:dyDescent="0.2">
      <c r="A143" s="104" t="s">
        <v>340</v>
      </c>
      <c r="B143" s="60" t="s">
        <v>340</v>
      </c>
      <c r="C143" s="61" t="s">
        <v>4</v>
      </c>
      <c r="D143" s="62">
        <v>573</v>
      </c>
      <c r="E143" s="63" t="s">
        <v>282</v>
      </c>
      <c r="F143" s="88">
        <v>1129.3</v>
      </c>
      <c r="G143" s="105">
        <v>26</v>
      </c>
      <c r="H143" s="65">
        <v>12</v>
      </c>
      <c r="I143" s="88">
        <v>78559.820000000007</v>
      </c>
      <c r="J143" s="65">
        <f t="shared" si="4"/>
        <v>14</v>
      </c>
      <c r="K143" s="64">
        <f t="shared" si="5"/>
        <v>-77430.52</v>
      </c>
    </row>
    <row r="144" spans="1:16" s="10" customFormat="1" ht="16.5" x14ac:dyDescent="0.2">
      <c r="A144" s="104">
        <v>44866</v>
      </c>
      <c r="B144" s="60">
        <v>44866</v>
      </c>
      <c r="C144" s="61" t="s">
        <v>4</v>
      </c>
      <c r="D144" s="62">
        <v>608</v>
      </c>
      <c r="E144" s="63" t="s">
        <v>10</v>
      </c>
      <c r="F144" s="88">
        <v>47976.1</v>
      </c>
      <c r="G144" s="105">
        <v>10</v>
      </c>
      <c r="H144" s="65">
        <v>1</v>
      </c>
      <c r="I144" s="88">
        <v>347.39</v>
      </c>
      <c r="J144" s="65">
        <f t="shared" si="4"/>
        <v>9</v>
      </c>
      <c r="K144" s="64">
        <f t="shared" si="5"/>
        <v>47628.71</v>
      </c>
    </row>
    <row r="145" spans="1:11" s="10" customFormat="1" ht="16.5" x14ac:dyDescent="0.2">
      <c r="A145" s="104">
        <v>45582</v>
      </c>
      <c r="B145" s="60">
        <v>45582</v>
      </c>
      <c r="C145" s="61" t="s">
        <v>4</v>
      </c>
      <c r="D145" s="62">
        <v>647</v>
      </c>
      <c r="E145" s="63" t="s">
        <v>318</v>
      </c>
      <c r="F145" s="88">
        <v>12357.99</v>
      </c>
      <c r="G145" s="105">
        <v>4</v>
      </c>
      <c r="H145" s="65">
        <v>26</v>
      </c>
      <c r="I145" s="88">
        <v>1129.3</v>
      </c>
      <c r="J145" s="65">
        <f t="shared" si="4"/>
        <v>-22</v>
      </c>
      <c r="K145" s="64">
        <f t="shared" si="5"/>
        <v>11228.69</v>
      </c>
    </row>
    <row r="146" spans="1:11" s="10" customFormat="1" ht="16.5" x14ac:dyDescent="0.2">
      <c r="A146" s="104">
        <v>43628</v>
      </c>
      <c r="B146" s="60">
        <v>43628</v>
      </c>
      <c r="C146" s="61" t="s">
        <v>4</v>
      </c>
      <c r="D146" s="62">
        <v>653</v>
      </c>
      <c r="E146" s="63" t="s">
        <v>100</v>
      </c>
      <c r="F146" s="88">
        <v>1734.6</v>
      </c>
      <c r="G146" s="105">
        <v>5</v>
      </c>
      <c r="H146" s="65">
        <v>10</v>
      </c>
      <c r="I146" s="88">
        <v>47976.1</v>
      </c>
      <c r="J146" s="65">
        <f t="shared" si="4"/>
        <v>-5</v>
      </c>
      <c r="K146" s="64">
        <f t="shared" si="5"/>
        <v>-46241.5</v>
      </c>
    </row>
    <row r="147" spans="1:11" s="10" customFormat="1" ht="16.5" x14ac:dyDescent="0.2">
      <c r="A147" s="104">
        <v>45499</v>
      </c>
      <c r="B147" s="60">
        <v>45499</v>
      </c>
      <c r="C147" s="61" t="s">
        <v>4</v>
      </c>
      <c r="D147" s="62">
        <v>696</v>
      </c>
      <c r="E147" s="63" t="s">
        <v>123</v>
      </c>
      <c r="F147" s="88">
        <v>16107.82</v>
      </c>
      <c r="G147" s="105">
        <v>4</v>
      </c>
      <c r="H147" s="65">
        <v>4</v>
      </c>
      <c r="I147" s="88">
        <v>12357.99</v>
      </c>
      <c r="J147" s="65">
        <f t="shared" si="4"/>
        <v>0</v>
      </c>
      <c r="K147" s="64">
        <f t="shared" si="5"/>
        <v>3749.83</v>
      </c>
    </row>
    <row r="148" spans="1:11" s="10" customFormat="1" ht="16.5" x14ac:dyDescent="0.2">
      <c r="A148" s="104">
        <v>45499</v>
      </c>
      <c r="B148" s="60">
        <v>45499</v>
      </c>
      <c r="C148" s="61" t="s">
        <v>4</v>
      </c>
      <c r="D148" s="62">
        <v>697</v>
      </c>
      <c r="E148" s="63" t="s">
        <v>122</v>
      </c>
      <c r="F148" s="88">
        <v>8023.05</v>
      </c>
      <c r="G148" s="105">
        <v>2</v>
      </c>
      <c r="H148" s="65">
        <v>5</v>
      </c>
      <c r="I148" s="88">
        <v>1734.6</v>
      </c>
      <c r="J148" s="65">
        <f t="shared" si="4"/>
        <v>-3</v>
      </c>
      <c r="K148" s="64">
        <f t="shared" si="5"/>
        <v>6288.4500000000007</v>
      </c>
    </row>
    <row r="149" spans="1:11" s="10" customFormat="1" ht="16.5" x14ac:dyDescent="0.2">
      <c r="A149" s="104">
        <v>45499</v>
      </c>
      <c r="B149" s="60">
        <v>45499</v>
      </c>
      <c r="C149" s="61" t="s">
        <v>4</v>
      </c>
      <c r="D149" s="62">
        <v>698</v>
      </c>
      <c r="E149" s="63" t="s">
        <v>124</v>
      </c>
      <c r="F149" s="88">
        <v>15944.58</v>
      </c>
      <c r="G149" s="105">
        <v>4</v>
      </c>
      <c r="H149" s="65">
        <v>4</v>
      </c>
      <c r="I149" s="88">
        <v>16107.82</v>
      </c>
      <c r="J149" s="65">
        <f t="shared" si="4"/>
        <v>0</v>
      </c>
      <c r="K149" s="64">
        <f t="shared" si="5"/>
        <v>-163.23999999999978</v>
      </c>
    </row>
    <row r="150" spans="1:11" s="10" customFormat="1" ht="16.5" x14ac:dyDescent="0.2">
      <c r="A150" s="104">
        <v>45582</v>
      </c>
      <c r="B150" s="60">
        <v>45582</v>
      </c>
      <c r="C150" s="61" t="s">
        <v>4</v>
      </c>
      <c r="D150" s="62">
        <v>746</v>
      </c>
      <c r="E150" s="63" t="s">
        <v>270</v>
      </c>
      <c r="F150" s="88">
        <v>54790.33</v>
      </c>
      <c r="G150" s="105">
        <v>18</v>
      </c>
      <c r="H150" s="65">
        <v>2</v>
      </c>
      <c r="I150" s="88">
        <v>8023.05</v>
      </c>
      <c r="J150" s="65">
        <f t="shared" si="4"/>
        <v>16</v>
      </c>
      <c r="K150" s="64">
        <f t="shared" si="5"/>
        <v>46767.28</v>
      </c>
    </row>
    <row r="151" spans="1:11" s="10" customFormat="1" ht="16.5" x14ac:dyDescent="0.2">
      <c r="A151" s="104">
        <v>45491</v>
      </c>
      <c r="B151" s="60">
        <v>45491</v>
      </c>
      <c r="C151" s="61" t="s">
        <v>4</v>
      </c>
      <c r="D151" s="62">
        <v>793</v>
      </c>
      <c r="E151" s="63" t="s">
        <v>110</v>
      </c>
      <c r="F151" s="88">
        <v>7909.69</v>
      </c>
      <c r="G151" s="105">
        <v>13</v>
      </c>
      <c r="H151" s="65">
        <v>4</v>
      </c>
      <c r="I151" s="88">
        <v>15944.58</v>
      </c>
      <c r="J151" s="65">
        <f t="shared" si="4"/>
        <v>9</v>
      </c>
      <c r="K151" s="64">
        <f t="shared" si="5"/>
        <v>-8034.89</v>
      </c>
    </row>
    <row r="152" spans="1:11" s="10" customFormat="1" ht="16.5" x14ac:dyDescent="0.2">
      <c r="A152" s="104">
        <v>45001</v>
      </c>
      <c r="B152" s="60">
        <v>45001</v>
      </c>
      <c r="C152" s="61" t="s">
        <v>4</v>
      </c>
      <c r="D152" s="62">
        <v>820</v>
      </c>
      <c r="E152" s="63" t="s">
        <v>133</v>
      </c>
      <c r="F152" s="88">
        <v>18691.2</v>
      </c>
      <c r="G152" s="105">
        <v>3</v>
      </c>
      <c r="H152" s="65">
        <v>0</v>
      </c>
      <c r="I152" s="88">
        <v>0</v>
      </c>
      <c r="J152" s="65">
        <f t="shared" si="4"/>
        <v>3</v>
      </c>
      <c r="K152" s="64">
        <f t="shared" si="5"/>
        <v>18691.2</v>
      </c>
    </row>
    <row r="153" spans="1:11" s="10" customFormat="1" ht="16.5" x14ac:dyDescent="0.2">
      <c r="A153" s="104">
        <v>45001</v>
      </c>
      <c r="B153" s="60">
        <v>45001</v>
      </c>
      <c r="C153" s="61" t="s">
        <v>4</v>
      </c>
      <c r="D153" s="62">
        <v>821</v>
      </c>
      <c r="E153" s="63" t="s">
        <v>130</v>
      </c>
      <c r="F153" s="88">
        <v>24921.599999999999</v>
      </c>
      <c r="G153" s="105">
        <v>4</v>
      </c>
      <c r="H153" s="65">
        <v>18</v>
      </c>
      <c r="I153" s="88">
        <v>54790.33</v>
      </c>
      <c r="J153" s="65">
        <f t="shared" si="4"/>
        <v>-14</v>
      </c>
      <c r="K153" s="64">
        <f t="shared" si="5"/>
        <v>-29868.730000000003</v>
      </c>
    </row>
    <row r="154" spans="1:11" s="10" customFormat="1" ht="16.5" x14ac:dyDescent="0.2">
      <c r="A154" s="104">
        <v>45001</v>
      </c>
      <c r="B154" s="60">
        <v>45001</v>
      </c>
      <c r="C154" s="61" t="s">
        <v>4</v>
      </c>
      <c r="D154" s="62">
        <v>822</v>
      </c>
      <c r="E154" s="63" t="s">
        <v>131</v>
      </c>
      <c r="F154" s="88">
        <v>24921.599999999999</v>
      </c>
      <c r="G154" s="105">
        <v>4</v>
      </c>
      <c r="H154" s="65">
        <v>13</v>
      </c>
      <c r="I154" s="88">
        <v>7909.69</v>
      </c>
      <c r="J154" s="65">
        <f t="shared" si="4"/>
        <v>-9</v>
      </c>
      <c r="K154" s="64">
        <f t="shared" si="5"/>
        <v>17011.91</v>
      </c>
    </row>
    <row r="155" spans="1:11" s="10" customFormat="1" ht="16.5" x14ac:dyDescent="0.2">
      <c r="A155" s="104">
        <v>45261</v>
      </c>
      <c r="B155" s="60">
        <v>45261</v>
      </c>
      <c r="C155" s="61" t="s">
        <v>4</v>
      </c>
      <c r="D155" s="62">
        <v>823</v>
      </c>
      <c r="E155" s="63" t="s">
        <v>129</v>
      </c>
      <c r="F155" s="88">
        <v>17375.5</v>
      </c>
      <c r="G155" s="105">
        <v>2</v>
      </c>
      <c r="H155" s="65">
        <v>3</v>
      </c>
      <c r="I155" s="88">
        <v>18691.2</v>
      </c>
      <c r="J155" s="65">
        <f t="shared" si="4"/>
        <v>-1</v>
      </c>
      <c r="K155" s="64">
        <f t="shared" si="5"/>
        <v>-1315.7000000000007</v>
      </c>
    </row>
    <row r="156" spans="1:11" s="10" customFormat="1" ht="16.5" x14ac:dyDescent="0.2">
      <c r="A156" s="104">
        <v>45048</v>
      </c>
      <c r="B156" s="60">
        <v>45048</v>
      </c>
      <c r="C156" s="61" t="s">
        <v>4</v>
      </c>
      <c r="D156" s="62">
        <v>825</v>
      </c>
      <c r="E156" s="63" t="s">
        <v>79</v>
      </c>
      <c r="F156" s="88">
        <v>29798.11</v>
      </c>
      <c r="G156" s="105">
        <v>6</v>
      </c>
      <c r="H156" s="65">
        <v>4</v>
      </c>
      <c r="I156" s="88">
        <v>24921.599999999999</v>
      </c>
      <c r="J156" s="65">
        <f t="shared" si="4"/>
        <v>2</v>
      </c>
      <c r="K156" s="64">
        <f t="shared" si="5"/>
        <v>4876.510000000002</v>
      </c>
    </row>
    <row r="157" spans="1:11" s="10" customFormat="1" ht="16.5" x14ac:dyDescent="0.2">
      <c r="A157" s="104">
        <v>45048</v>
      </c>
      <c r="B157" s="60">
        <v>45048</v>
      </c>
      <c r="C157" s="61" t="s">
        <v>4</v>
      </c>
      <c r="D157" s="62">
        <v>826</v>
      </c>
      <c r="E157" s="63" t="s">
        <v>81</v>
      </c>
      <c r="F157" s="88">
        <v>33449.46</v>
      </c>
      <c r="G157" s="105">
        <v>5</v>
      </c>
      <c r="H157" s="65">
        <v>4</v>
      </c>
      <c r="I157" s="88">
        <v>24921.599999999999</v>
      </c>
      <c r="J157" s="65">
        <f t="shared" si="4"/>
        <v>1</v>
      </c>
      <c r="K157" s="64">
        <f t="shared" si="5"/>
        <v>8527.86</v>
      </c>
    </row>
    <row r="158" spans="1:11" s="10" customFormat="1" ht="16.5" x14ac:dyDescent="0.2">
      <c r="A158" s="104">
        <v>45048</v>
      </c>
      <c r="B158" s="60">
        <v>45048</v>
      </c>
      <c r="C158" s="61" t="s">
        <v>4</v>
      </c>
      <c r="D158" s="62">
        <v>827</v>
      </c>
      <c r="E158" s="63" t="s">
        <v>82</v>
      </c>
      <c r="F158" s="88">
        <v>40440.959999999999</v>
      </c>
      <c r="G158" s="105">
        <v>6</v>
      </c>
      <c r="H158" s="65">
        <v>2</v>
      </c>
      <c r="I158" s="88">
        <v>17375.5</v>
      </c>
      <c r="J158" s="65">
        <f t="shared" si="4"/>
        <v>4</v>
      </c>
      <c r="K158" s="64">
        <f t="shared" si="5"/>
        <v>23065.46</v>
      </c>
    </row>
    <row r="159" spans="1:11" s="10" customFormat="1" ht="16.5" x14ac:dyDescent="0.2">
      <c r="A159" s="104">
        <v>45048</v>
      </c>
      <c r="B159" s="60">
        <v>45048</v>
      </c>
      <c r="C159" s="61" t="s">
        <v>4</v>
      </c>
      <c r="D159" s="62">
        <v>828</v>
      </c>
      <c r="E159" s="63" t="s">
        <v>80</v>
      </c>
      <c r="F159" s="88">
        <v>33952.14</v>
      </c>
      <c r="G159" s="105">
        <v>5</v>
      </c>
      <c r="H159" s="65">
        <v>6</v>
      </c>
      <c r="I159" s="88">
        <v>29798.11</v>
      </c>
      <c r="J159" s="65">
        <f t="shared" si="4"/>
        <v>-1</v>
      </c>
      <c r="K159" s="64">
        <f t="shared" si="5"/>
        <v>4154.0299999999988</v>
      </c>
    </row>
    <row r="160" spans="1:11" s="10" customFormat="1" ht="16.5" x14ac:dyDescent="0.2">
      <c r="A160" s="104">
        <v>45499</v>
      </c>
      <c r="B160" s="60">
        <v>45499</v>
      </c>
      <c r="C160" s="61" t="s">
        <v>4</v>
      </c>
      <c r="D160" s="62">
        <v>919</v>
      </c>
      <c r="E160" s="63" t="s">
        <v>294</v>
      </c>
      <c r="F160" s="88">
        <v>40542.44</v>
      </c>
      <c r="G160" s="105">
        <v>10</v>
      </c>
      <c r="H160" s="65">
        <v>5</v>
      </c>
      <c r="I160" s="88">
        <v>33449.46</v>
      </c>
      <c r="J160" s="65">
        <f t="shared" si="4"/>
        <v>5</v>
      </c>
      <c r="K160" s="64">
        <f t="shared" si="5"/>
        <v>7092.9800000000032</v>
      </c>
    </row>
    <row r="161" spans="1:11" s="10" customFormat="1" ht="16.5" x14ac:dyDescent="0.2">
      <c r="A161" s="104">
        <v>45432</v>
      </c>
      <c r="B161" s="60">
        <v>45432</v>
      </c>
      <c r="C161" s="61" t="s">
        <v>4</v>
      </c>
      <c r="D161" s="62">
        <v>927</v>
      </c>
      <c r="E161" s="63" t="s">
        <v>293</v>
      </c>
      <c r="F161" s="88">
        <v>4672.8</v>
      </c>
      <c r="G161" s="105">
        <v>8</v>
      </c>
      <c r="H161" s="65">
        <v>6</v>
      </c>
      <c r="I161" s="88">
        <v>40440.959999999999</v>
      </c>
      <c r="J161" s="65">
        <f t="shared" si="4"/>
        <v>2</v>
      </c>
      <c r="K161" s="64">
        <f t="shared" si="5"/>
        <v>-35768.159999999996</v>
      </c>
    </row>
    <row r="162" spans="1:11" s="10" customFormat="1" ht="16.5" x14ac:dyDescent="0.2">
      <c r="A162" s="104">
        <v>45432</v>
      </c>
      <c r="B162" s="60">
        <v>45432</v>
      </c>
      <c r="C162" s="61" t="s">
        <v>4</v>
      </c>
      <c r="D162" s="62">
        <v>928</v>
      </c>
      <c r="E162" s="63" t="s">
        <v>292</v>
      </c>
      <c r="F162" s="88">
        <v>5841</v>
      </c>
      <c r="G162" s="105">
        <v>10</v>
      </c>
      <c r="H162" s="65">
        <v>5</v>
      </c>
      <c r="I162" s="88">
        <v>33952.14</v>
      </c>
      <c r="J162" s="65">
        <f t="shared" si="4"/>
        <v>5</v>
      </c>
      <c r="K162" s="64">
        <f t="shared" si="5"/>
        <v>-28111.14</v>
      </c>
    </row>
    <row r="163" spans="1:11" s="10" customFormat="1" ht="16.5" x14ac:dyDescent="0.2">
      <c r="A163" s="104">
        <v>45604</v>
      </c>
      <c r="B163" s="60">
        <v>45604</v>
      </c>
      <c r="C163" s="61" t="s">
        <v>4</v>
      </c>
      <c r="D163" s="62">
        <v>1404</v>
      </c>
      <c r="E163" s="63" t="s">
        <v>343</v>
      </c>
      <c r="F163" s="88">
        <v>69720.160000000003</v>
      </c>
      <c r="G163" s="105">
        <v>6</v>
      </c>
      <c r="H163" s="65">
        <v>0</v>
      </c>
      <c r="I163" s="88">
        <v>0</v>
      </c>
      <c r="J163" s="65">
        <f t="shared" si="4"/>
        <v>6</v>
      </c>
      <c r="K163" s="64">
        <f t="shared" si="5"/>
        <v>69720.160000000003</v>
      </c>
    </row>
    <row r="164" spans="1:11" s="10" customFormat="1" ht="16.5" x14ac:dyDescent="0.2">
      <c r="A164" s="104">
        <v>45604</v>
      </c>
      <c r="B164" s="60">
        <v>45604</v>
      </c>
      <c r="C164" s="61" t="s">
        <v>4</v>
      </c>
      <c r="D164" s="62">
        <v>1405</v>
      </c>
      <c r="E164" s="63" t="s">
        <v>344</v>
      </c>
      <c r="F164" s="88">
        <v>51583.46</v>
      </c>
      <c r="G164" s="105">
        <v>5</v>
      </c>
      <c r="H164" s="65">
        <v>10</v>
      </c>
      <c r="I164" s="88">
        <v>40542.44</v>
      </c>
      <c r="J164" s="65">
        <f t="shared" si="4"/>
        <v>-5</v>
      </c>
      <c r="K164" s="64">
        <f t="shared" si="5"/>
        <v>11041.019999999997</v>
      </c>
    </row>
    <row r="165" spans="1:11" s="10" customFormat="1" ht="16.5" x14ac:dyDescent="0.2">
      <c r="A165" s="104">
        <v>45604</v>
      </c>
      <c r="B165" s="60">
        <v>45604</v>
      </c>
      <c r="C165" s="61" t="s">
        <v>4</v>
      </c>
      <c r="D165" s="62">
        <v>1406</v>
      </c>
      <c r="E165" s="63" t="s">
        <v>345</v>
      </c>
      <c r="F165" s="88">
        <v>46545.48</v>
      </c>
      <c r="G165" s="105">
        <v>2</v>
      </c>
      <c r="H165" s="65">
        <v>8</v>
      </c>
      <c r="I165" s="88">
        <v>4672.8</v>
      </c>
      <c r="J165" s="65">
        <f t="shared" si="4"/>
        <v>-6</v>
      </c>
      <c r="K165" s="64">
        <f t="shared" si="5"/>
        <v>41872.68</v>
      </c>
    </row>
    <row r="166" spans="1:11" s="10" customFormat="1" ht="16.5" x14ac:dyDescent="0.2">
      <c r="A166" s="104">
        <v>45604</v>
      </c>
      <c r="B166" s="60">
        <v>45604</v>
      </c>
      <c r="C166" s="61" t="s">
        <v>4</v>
      </c>
      <c r="D166" s="62">
        <v>1407</v>
      </c>
      <c r="E166" s="63" t="s">
        <v>346</v>
      </c>
      <c r="F166" s="88">
        <v>46545.48</v>
      </c>
      <c r="G166" s="105">
        <v>2</v>
      </c>
      <c r="H166" s="65">
        <v>10</v>
      </c>
      <c r="I166" s="88">
        <v>5841</v>
      </c>
      <c r="J166" s="65">
        <f t="shared" si="4"/>
        <v>-8</v>
      </c>
      <c r="K166" s="64">
        <f t="shared" si="5"/>
        <v>40704.480000000003</v>
      </c>
    </row>
    <row r="167" spans="1:11" s="10" customFormat="1" ht="17.25" thickBot="1" x14ac:dyDescent="0.25">
      <c r="A167" s="108">
        <v>45604</v>
      </c>
      <c r="B167" s="109">
        <v>45604</v>
      </c>
      <c r="C167" s="110" t="s">
        <v>4</v>
      </c>
      <c r="D167" s="111">
        <v>1408</v>
      </c>
      <c r="E167" s="112" t="s">
        <v>347</v>
      </c>
      <c r="F167" s="113">
        <v>46545.48</v>
      </c>
      <c r="G167" s="114">
        <v>2</v>
      </c>
      <c r="H167" s="65">
        <v>6</v>
      </c>
      <c r="I167" s="88">
        <v>69720.160000000003</v>
      </c>
      <c r="J167" s="65">
        <f t="shared" si="4"/>
        <v>-4</v>
      </c>
      <c r="K167" s="64">
        <f t="shared" si="5"/>
        <v>-23174.68</v>
      </c>
    </row>
    <row r="168" spans="1:11" s="10" customFormat="1" ht="16.5" x14ac:dyDescent="0.2">
      <c r="A168" s="50"/>
      <c r="B168" s="50"/>
      <c r="C168" s="51"/>
      <c r="D168" s="52"/>
      <c r="E168" s="53"/>
      <c r="F168" s="115"/>
      <c r="G168" s="54" t="s">
        <v>357</v>
      </c>
      <c r="H168" s="65">
        <v>5</v>
      </c>
      <c r="I168" s="88">
        <v>51583.46</v>
      </c>
      <c r="J168" s="65" t="e">
        <f t="shared" si="4"/>
        <v>#VALUE!</v>
      </c>
      <c r="K168" s="64">
        <f t="shared" si="5"/>
        <v>-51583.46</v>
      </c>
    </row>
    <row r="169" spans="1:11" s="10" customFormat="1" ht="17.25" thickBot="1" x14ac:dyDescent="0.3">
      <c r="A169" s="50"/>
      <c r="B169" s="50"/>
      <c r="C169" s="51"/>
      <c r="D169" s="52"/>
      <c r="E169" s="116" t="s">
        <v>358</v>
      </c>
      <c r="F169" s="117">
        <f>SUM(F12:F168)</f>
        <v>1631273.1499999994</v>
      </c>
      <c r="G169" s="54" t="s">
        <v>357</v>
      </c>
      <c r="H169" s="65">
        <v>2</v>
      </c>
      <c r="I169" s="88">
        <v>46545.48</v>
      </c>
      <c r="J169" s="65" t="e">
        <f t="shared" si="4"/>
        <v>#VALUE!</v>
      </c>
      <c r="K169" s="64">
        <f t="shared" si="5"/>
        <v>1584727.6699999995</v>
      </c>
    </row>
    <row r="170" spans="1:11" s="10" customFormat="1" ht="17.25" thickTop="1" x14ac:dyDescent="0.2">
      <c r="A170" s="50"/>
      <c r="B170" s="50"/>
      <c r="C170" s="51"/>
      <c r="D170" s="52"/>
      <c r="E170" s="118"/>
      <c r="F170" s="119"/>
      <c r="G170" s="54"/>
      <c r="H170" s="65">
        <v>2</v>
      </c>
      <c r="I170" s="88">
        <v>46545.48</v>
      </c>
      <c r="J170" s="65">
        <f t="shared" si="4"/>
        <v>-2</v>
      </c>
      <c r="K170" s="64">
        <f t="shared" si="5"/>
        <v>-46545.48</v>
      </c>
    </row>
    <row r="171" spans="1:11" s="4" customFormat="1" x14ac:dyDescent="0.2">
      <c r="A171" s="29"/>
      <c r="B171" s="29"/>
      <c r="C171" s="29"/>
      <c r="D171" s="29"/>
      <c r="E171" s="30"/>
      <c r="F171" s="29"/>
      <c r="G171" s="29"/>
      <c r="I171" s="84"/>
      <c r="K171" s="72">
        <v>871.73</v>
      </c>
    </row>
    <row r="172" spans="1:11" ht="16.5" x14ac:dyDescent="0.2">
      <c r="A172" s="9"/>
      <c r="B172" s="9"/>
      <c r="C172" s="10"/>
      <c r="D172" s="10"/>
      <c r="E172" s="22"/>
      <c r="F172" s="48"/>
      <c r="G172" s="7"/>
      <c r="K172" s="73">
        <v>32070.7</v>
      </c>
    </row>
    <row r="173" spans="1:11" x14ac:dyDescent="0.2">
      <c r="A173" s="11"/>
      <c r="B173" s="11"/>
      <c r="C173" s="11"/>
      <c r="D173" s="11"/>
      <c r="E173" s="23"/>
      <c r="F173" s="49"/>
      <c r="G173" s="11"/>
      <c r="K173" s="73">
        <v>29889.03</v>
      </c>
    </row>
    <row r="174" spans="1:11" x14ac:dyDescent="0.2">
      <c r="A174" s="29"/>
      <c r="B174" s="29"/>
      <c r="C174" s="29"/>
      <c r="D174" s="29"/>
      <c r="E174" s="30"/>
      <c r="F174" s="29"/>
      <c r="G174" s="29"/>
      <c r="K174" s="73">
        <v>124990.42</v>
      </c>
    </row>
    <row r="175" spans="1:11" ht="20.25" x14ac:dyDescent="0.2">
      <c r="A175" s="12"/>
      <c r="B175" s="12"/>
      <c r="C175" s="12"/>
      <c r="D175" s="12"/>
      <c r="E175" s="24"/>
      <c r="F175" s="12"/>
      <c r="G175" s="12"/>
      <c r="H175" s="1"/>
      <c r="K175" s="73">
        <f>+K174+K173+K172+K171</f>
        <v>187821.88000000003</v>
      </c>
    </row>
    <row r="176" spans="1:11" x14ac:dyDescent="0.2">
      <c r="A176" s="3"/>
      <c r="B176" s="3"/>
      <c r="C176" s="3"/>
      <c r="D176" s="3"/>
      <c r="E176" s="25"/>
      <c r="F176" s="3"/>
      <c r="G176" s="3"/>
      <c r="H176" s="1"/>
      <c r="K176" s="73"/>
    </row>
    <row r="177" spans="1:11" x14ac:dyDescent="0.2">
      <c r="A177" s="3"/>
      <c r="B177" s="3"/>
      <c r="C177" s="3"/>
      <c r="D177" s="3"/>
      <c r="E177" s="25"/>
      <c r="F177" s="3"/>
      <c r="G177" s="3"/>
      <c r="H177" s="1"/>
      <c r="K177" s="73"/>
    </row>
    <row r="178" spans="1:11" ht="15" x14ac:dyDescent="0.2">
      <c r="A178" s="3"/>
      <c r="B178" s="3"/>
      <c r="C178" s="3"/>
      <c r="D178" s="3"/>
      <c r="E178" s="25"/>
      <c r="F178" s="3"/>
      <c r="G178" s="3"/>
      <c r="H178" s="1"/>
      <c r="K178" s="74" t="e">
        <f>+#REF!-K175</f>
        <v>#REF!</v>
      </c>
    </row>
    <row r="179" spans="1:11" x14ac:dyDescent="0.2">
      <c r="A179" s="3"/>
      <c r="B179" s="3"/>
      <c r="C179" s="3"/>
      <c r="D179" s="3"/>
      <c r="E179" s="25"/>
      <c r="F179" s="3"/>
      <c r="G179" s="3"/>
      <c r="H179" s="1"/>
      <c r="K179" s="73"/>
    </row>
    <row r="180" spans="1:11" x14ac:dyDescent="0.2">
      <c r="A180" s="3"/>
      <c r="B180" s="3"/>
      <c r="C180" s="3"/>
      <c r="D180" s="3"/>
      <c r="E180" s="25"/>
      <c r="F180" s="3"/>
      <c r="G180" s="3"/>
      <c r="H180" s="1"/>
      <c r="K180" s="73"/>
    </row>
    <row r="181" spans="1:11" x14ac:dyDescent="0.2">
      <c r="A181" s="3"/>
      <c r="B181" s="3"/>
      <c r="C181" s="3"/>
      <c r="D181" s="3"/>
      <c r="E181" s="25"/>
      <c r="F181" s="3"/>
      <c r="G181" s="3"/>
      <c r="H181" s="1"/>
      <c r="K181" s="73"/>
    </row>
    <row r="182" spans="1:11" x14ac:dyDescent="0.2">
      <c r="A182" s="3"/>
      <c r="B182" s="3"/>
      <c r="C182" s="3"/>
      <c r="D182" s="3"/>
      <c r="E182" s="25"/>
      <c r="F182" s="3"/>
      <c r="G182" s="3"/>
      <c r="H182" s="1"/>
      <c r="K182" s="73"/>
    </row>
    <row r="183" spans="1:11" x14ac:dyDescent="0.2">
      <c r="A183" s="3"/>
      <c r="B183" s="3"/>
      <c r="C183" s="3"/>
      <c r="D183" s="3"/>
      <c r="E183" s="25"/>
      <c r="F183" s="3"/>
      <c r="G183" s="3"/>
      <c r="H183" s="1"/>
      <c r="K183" s="48"/>
    </row>
    <row r="184" spans="1:11" x14ac:dyDescent="0.2">
      <c r="A184" s="3"/>
      <c r="B184" s="3"/>
      <c r="C184" s="3"/>
      <c r="D184" s="3"/>
      <c r="E184" s="25"/>
      <c r="F184" s="3"/>
      <c r="G184" s="3"/>
      <c r="H184" s="1"/>
      <c r="K184" s="48"/>
    </row>
    <row r="185" spans="1:11" x14ac:dyDescent="0.2">
      <c r="A185" s="3"/>
      <c r="B185" s="3"/>
      <c r="C185" s="3"/>
      <c r="D185" s="3"/>
      <c r="E185" s="25"/>
      <c r="F185" s="3"/>
      <c r="G185" s="3"/>
      <c r="H185" s="1"/>
      <c r="K185" s="48"/>
    </row>
    <row r="186" spans="1:11" x14ac:dyDescent="0.2">
      <c r="A186" s="3"/>
      <c r="B186" s="3"/>
      <c r="C186" s="3"/>
      <c r="D186" s="3"/>
      <c r="E186" s="25"/>
      <c r="F186" s="3"/>
      <c r="G186" s="3"/>
      <c r="H186" s="1"/>
      <c r="K186" s="48"/>
    </row>
    <row r="187" spans="1:11" x14ac:dyDescent="0.2">
      <c r="A187" s="3"/>
      <c r="B187" s="3"/>
      <c r="C187" s="3"/>
      <c r="D187" s="3"/>
      <c r="E187" s="25"/>
      <c r="F187" s="3"/>
      <c r="G187" s="3"/>
      <c r="H187" s="1"/>
      <c r="K187" s="48"/>
    </row>
    <row r="188" spans="1:11" x14ac:dyDescent="0.2">
      <c r="K188" s="48"/>
    </row>
    <row r="189" spans="1:11" x14ac:dyDescent="0.2">
      <c r="K189" s="48"/>
    </row>
    <row r="190" spans="1:11" x14ac:dyDescent="0.2">
      <c r="K190" s="48"/>
    </row>
    <row r="191" spans="1:11" x14ac:dyDescent="0.2">
      <c r="K191" s="48"/>
    </row>
    <row r="192" spans="1:11" x14ac:dyDescent="0.2">
      <c r="K192" s="48"/>
    </row>
    <row r="193" spans="11:11" x14ac:dyDescent="0.2">
      <c r="K193" s="48"/>
    </row>
    <row r="194" spans="11:11" x14ac:dyDescent="0.2">
      <c r="K194" s="48"/>
    </row>
    <row r="195" spans="11:11" x14ac:dyDescent="0.2">
      <c r="K195" s="48"/>
    </row>
    <row r="196" spans="11:11" x14ac:dyDescent="0.2">
      <c r="K196" s="48"/>
    </row>
    <row r="197" spans="11:11" x14ac:dyDescent="0.2">
      <c r="K197" s="48"/>
    </row>
    <row r="198" spans="11:11" x14ac:dyDescent="0.2">
      <c r="K198" s="48"/>
    </row>
  </sheetData>
  <mergeCells count="11">
    <mergeCell ref="J9:K9"/>
    <mergeCell ref="A9:A11"/>
    <mergeCell ref="B9:B11"/>
    <mergeCell ref="C9:C11"/>
    <mergeCell ref="B1:G1"/>
    <mergeCell ref="B2:G2"/>
    <mergeCell ref="B3:G3"/>
    <mergeCell ref="A4:G4"/>
    <mergeCell ref="A6:G6"/>
    <mergeCell ref="A8:G8"/>
    <mergeCell ref="H8:I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ColWidth="9.140625"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2"/>
    <col min="12" max="12" width="28.140625" customWidth="1"/>
    <col min="13" max="13" width="13" customWidth="1"/>
    <col min="14" max="14" width="9.140625" style="42"/>
  </cols>
  <sheetData>
    <row r="5" spans="2:15" ht="18.75" x14ac:dyDescent="0.3">
      <c r="B5" s="13">
        <v>43190</v>
      </c>
      <c r="C5" s="13">
        <v>43190</v>
      </c>
      <c r="D5" s="14" t="s">
        <v>4</v>
      </c>
      <c r="E5" s="18" t="s">
        <v>137</v>
      </c>
      <c r="F5" s="17" t="s">
        <v>12</v>
      </c>
      <c r="G5" s="36">
        <v>195.72</v>
      </c>
      <c r="H5" s="43">
        <v>6</v>
      </c>
      <c r="K5" s="35" t="s">
        <v>137</v>
      </c>
      <c r="L5" s="35" t="s">
        <v>12</v>
      </c>
      <c r="M5" s="36">
        <v>195.72</v>
      </c>
      <c r="N5" s="43">
        <v>6</v>
      </c>
      <c r="O5" s="41">
        <f>+E5-K5</f>
        <v>0</v>
      </c>
    </row>
    <row r="6" spans="2:15" ht="18.75" x14ac:dyDescent="0.3">
      <c r="B6" s="13">
        <v>44697</v>
      </c>
      <c r="C6" s="13">
        <v>44697</v>
      </c>
      <c r="D6" s="14" t="s">
        <v>4</v>
      </c>
      <c r="E6" s="18" t="s">
        <v>284</v>
      </c>
      <c r="F6" s="17" t="s">
        <v>285</v>
      </c>
      <c r="G6" s="36">
        <v>26.1</v>
      </c>
      <c r="H6" s="43">
        <v>14</v>
      </c>
      <c r="K6" s="35" t="s">
        <v>284</v>
      </c>
      <c r="L6" s="35" t="s">
        <v>285</v>
      </c>
      <c r="M6" s="36">
        <v>26.1</v>
      </c>
      <c r="N6" s="43">
        <v>14</v>
      </c>
      <c r="O6" s="41">
        <f t="shared" ref="O6:O65" si="0">+E6-K6</f>
        <v>0</v>
      </c>
    </row>
    <row r="7" spans="2:15" ht="18.75" x14ac:dyDescent="0.3">
      <c r="B7" s="13">
        <v>44902</v>
      </c>
      <c r="C7" s="13">
        <v>44902</v>
      </c>
      <c r="D7" s="14" t="s">
        <v>4</v>
      </c>
      <c r="E7" s="18" t="s">
        <v>142</v>
      </c>
      <c r="F7" s="17" t="s">
        <v>17</v>
      </c>
      <c r="G7" s="36">
        <v>374.61</v>
      </c>
      <c r="H7" s="43">
        <v>110</v>
      </c>
      <c r="K7" s="35" t="s">
        <v>142</v>
      </c>
      <c r="L7" s="35" t="s">
        <v>17</v>
      </c>
      <c r="M7" s="36">
        <v>374.61</v>
      </c>
      <c r="N7" s="43">
        <v>110</v>
      </c>
      <c r="O7" s="41">
        <f t="shared" si="0"/>
        <v>0</v>
      </c>
    </row>
    <row r="8" spans="2:15" ht="18.75" x14ac:dyDescent="0.3">
      <c r="B8" s="13">
        <v>44902</v>
      </c>
      <c r="C8" s="13">
        <v>44902</v>
      </c>
      <c r="D8" s="14" t="s">
        <v>4</v>
      </c>
      <c r="E8" s="18" t="s">
        <v>141</v>
      </c>
      <c r="F8" s="17" t="s">
        <v>16</v>
      </c>
      <c r="G8" s="36">
        <v>1194.9000000000001</v>
      </c>
      <c r="H8" s="43">
        <v>83</v>
      </c>
      <c r="K8" s="35" t="s">
        <v>141</v>
      </c>
      <c r="L8" s="35" t="s">
        <v>16</v>
      </c>
      <c r="M8" s="36">
        <v>1194.9000000000001</v>
      </c>
      <c r="N8" s="43">
        <v>83</v>
      </c>
      <c r="O8" s="41">
        <f t="shared" si="0"/>
        <v>0</v>
      </c>
    </row>
    <row r="9" spans="2:15" ht="18.75" x14ac:dyDescent="0.3">
      <c r="B9" s="13">
        <v>44908</v>
      </c>
      <c r="C9" s="13">
        <v>44908</v>
      </c>
      <c r="D9" s="14" t="s">
        <v>4</v>
      </c>
      <c r="E9" s="18" t="s">
        <v>139</v>
      </c>
      <c r="F9" s="17" t="s">
        <v>14</v>
      </c>
      <c r="G9" s="36">
        <v>434.44</v>
      </c>
      <c r="H9" s="43">
        <v>2</v>
      </c>
      <c r="K9" s="35" t="s">
        <v>139</v>
      </c>
      <c r="L9" s="35" t="s">
        <v>14</v>
      </c>
      <c r="M9" s="36">
        <v>434.44</v>
      </c>
      <c r="N9" s="43">
        <v>2</v>
      </c>
      <c r="O9" s="41">
        <f t="shared" si="0"/>
        <v>0</v>
      </c>
    </row>
    <row r="10" spans="2:15" ht="18.75" x14ac:dyDescent="0.3">
      <c r="B10" s="13">
        <v>43190</v>
      </c>
      <c r="C10" s="13">
        <v>43190</v>
      </c>
      <c r="D10" s="14" t="s">
        <v>4</v>
      </c>
      <c r="E10" s="18" t="s">
        <v>192</v>
      </c>
      <c r="F10" s="17" t="s">
        <v>66</v>
      </c>
      <c r="G10" s="36">
        <v>614.13</v>
      </c>
      <c r="H10" s="43">
        <v>3</v>
      </c>
      <c r="K10" s="35" t="s">
        <v>192</v>
      </c>
      <c r="L10" s="35" t="s">
        <v>66</v>
      </c>
      <c r="M10" s="36">
        <v>614.13</v>
      </c>
      <c r="N10" s="43">
        <v>3</v>
      </c>
      <c r="O10" s="41">
        <f t="shared" si="0"/>
        <v>0</v>
      </c>
    </row>
    <row r="11" spans="2:15" ht="18.75" x14ac:dyDescent="0.3">
      <c r="B11" s="13">
        <v>44690</v>
      </c>
      <c r="C11" s="13">
        <v>44690</v>
      </c>
      <c r="D11" s="14" t="s">
        <v>4</v>
      </c>
      <c r="E11" s="18" t="s">
        <v>148</v>
      </c>
      <c r="F11" s="17" t="s">
        <v>23</v>
      </c>
      <c r="G11" s="36">
        <v>4759.84</v>
      </c>
      <c r="H11" s="43">
        <v>115</v>
      </c>
      <c r="K11" s="35" t="s">
        <v>148</v>
      </c>
      <c r="L11" s="35" t="s">
        <v>23</v>
      </c>
      <c r="M11" s="36">
        <v>4759.84</v>
      </c>
      <c r="N11" s="43">
        <v>115</v>
      </c>
      <c r="O11" s="41">
        <f t="shared" si="0"/>
        <v>0</v>
      </c>
    </row>
    <row r="12" spans="2:15" ht="18.75" x14ac:dyDescent="0.3">
      <c r="B12" s="13">
        <v>44902</v>
      </c>
      <c r="C12" s="13">
        <v>44902</v>
      </c>
      <c r="D12" s="14" t="s">
        <v>4</v>
      </c>
      <c r="E12" s="18" t="s">
        <v>153</v>
      </c>
      <c r="F12" s="17" t="s">
        <v>28</v>
      </c>
      <c r="G12" s="36">
        <v>1053.06</v>
      </c>
      <c r="H12" s="43">
        <v>74</v>
      </c>
      <c r="K12" s="35" t="s">
        <v>153</v>
      </c>
      <c r="L12" s="35" t="s">
        <v>28</v>
      </c>
      <c r="M12" s="36">
        <v>1053.06</v>
      </c>
      <c r="N12" s="43">
        <v>74</v>
      </c>
      <c r="O12" s="41">
        <f t="shared" si="0"/>
        <v>0</v>
      </c>
    </row>
    <row r="13" spans="2:15" ht="18.75" x14ac:dyDescent="0.3">
      <c r="B13" s="13">
        <v>44902</v>
      </c>
      <c r="C13" s="13">
        <v>44902</v>
      </c>
      <c r="D13" s="14" t="s">
        <v>4</v>
      </c>
      <c r="E13" s="18" t="s">
        <v>152</v>
      </c>
      <c r="F13" s="17" t="s">
        <v>27</v>
      </c>
      <c r="G13" s="36">
        <v>1849.81</v>
      </c>
      <c r="H13" s="43">
        <v>49</v>
      </c>
      <c r="K13" s="35" t="s">
        <v>152</v>
      </c>
      <c r="L13" s="35" t="s">
        <v>27</v>
      </c>
      <c r="M13" s="36">
        <v>1849.81</v>
      </c>
      <c r="N13" s="43">
        <v>49</v>
      </c>
      <c r="O13" s="41">
        <f t="shared" si="0"/>
        <v>0</v>
      </c>
    </row>
    <row r="14" spans="2:15" ht="18.75" x14ac:dyDescent="0.3">
      <c r="B14" s="13">
        <v>44697</v>
      </c>
      <c r="C14" s="13">
        <v>44697</v>
      </c>
      <c r="D14" s="14" t="s">
        <v>4</v>
      </c>
      <c r="E14" s="18" t="s">
        <v>275</v>
      </c>
      <c r="F14" s="17" t="s">
        <v>286</v>
      </c>
      <c r="G14" s="36">
        <v>265.12</v>
      </c>
      <c r="H14" s="43">
        <v>2</v>
      </c>
      <c r="K14" s="35" t="s">
        <v>275</v>
      </c>
      <c r="L14" s="35" t="s">
        <v>286</v>
      </c>
      <c r="M14" s="36">
        <v>265.12</v>
      </c>
      <c r="N14" s="43">
        <v>2</v>
      </c>
      <c r="O14" s="41">
        <f t="shared" si="0"/>
        <v>0</v>
      </c>
    </row>
    <row r="15" spans="2:15" ht="18.75" x14ac:dyDescent="0.3">
      <c r="B15" s="13">
        <v>44902</v>
      </c>
      <c r="C15" s="13">
        <v>44902</v>
      </c>
      <c r="D15" s="14" t="s">
        <v>4</v>
      </c>
      <c r="E15" s="18" t="s">
        <v>143</v>
      </c>
      <c r="F15" s="17" t="s">
        <v>18</v>
      </c>
      <c r="G15" s="36">
        <v>5674.42</v>
      </c>
      <c r="H15" s="43">
        <v>33</v>
      </c>
      <c r="K15" s="35" t="s">
        <v>143</v>
      </c>
      <c r="L15" s="35" t="s">
        <v>18</v>
      </c>
      <c r="M15" s="36">
        <v>5674.42</v>
      </c>
      <c r="N15" s="43">
        <v>33</v>
      </c>
      <c r="O15" s="41">
        <f t="shared" si="0"/>
        <v>0</v>
      </c>
    </row>
    <row r="16" spans="2:15" ht="18.75" x14ac:dyDescent="0.3">
      <c r="B16" s="13">
        <v>44902</v>
      </c>
      <c r="C16" s="13">
        <v>44902</v>
      </c>
      <c r="D16" s="14" t="s">
        <v>4</v>
      </c>
      <c r="E16" s="18" t="s">
        <v>146</v>
      </c>
      <c r="F16" s="17" t="s">
        <v>21</v>
      </c>
      <c r="G16" s="36">
        <v>11895.14</v>
      </c>
      <c r="H16" s="43">
        <v>46</v>
      </c>
      <c r="K16" s="35" t="s">
        <v>146</v>
      </c>
      <c r="L16" s="35" t="s">
        <v>21</v>
      </c>
      <c r="M16" s="36">
        <v>11895.14</v>
      </c>
      <c r="N16" s="43">
        <v>46</v>
      </c>
      <c r="O16" s="41">
        <f t="shared" si="0"/>
        <v>0</v>
      </c>
    </row>
    <row r="17" spans="2:15" ht="18.75" x14ac:dyDescent="0.3">
      <c r="B17" s="13">
        <v>44902</v>
      </c>
      <c r="C17" s="13">
        <v>44902</v>
      </c>
      <c r="D17" s="14" t="s">
        <v>4</v>
      </c>
      <c r="E17" s="18" t="s">
        <v>276</v>
      </c>
      <c r="F17" s="17" t="s">
        <v>287</v>
      </c>
      <c r="G17" s="36">
        <v>5120.17</v>
      </c>
      <c r="H17" s="43">
        <v>35</v>
      </c>
      <c r="K17" s="35" t="s">
        <v>276</v>
      </c>
      <c r="L17" s="35" t="s">
        <v>287</v>
      </c>
      <c r="M17" s="36">
        <v>5120.17</v>
      </c>
      <c r="N17" s="43">
        <v>35</v>
      </c>
      <c r="O17" s="41">
        <f t="shared" si="0"/>
        <v>0</v>
      </c>
    </row>
    <row r="18" spans="2:15" ht="18.75" x14ac:dyDescent="0.3">
      <c r="B18" s="13">
        <v>44474</v>
      </c>
      <c r="C18" s="13">
        <v>44474</v>
      </c>
      <c r="D18" s="14" t="s">
        <v>4</v>
      </c>
      <c r="E18" s="18" t="s">
        <v>147</v>
      </c>
      <c r="F18" s="17" t="s">
        <v>22</v>
      </c>
      <c r="G18" s="36">
        <v>24532.2</v>
      </c>
      <c r="H18" s="43">
        <v>54</v>
      </c>
      <c r="K18" s="35" t="s">
        <v>147</v>
      </c>
      <c r="L18" s="35" t="s">
        <v>22</v>
      </c>
      <c r="M18" s="36">
        <v>24532.2</v>
      </c>
      <c r="N18" s="43">
        <v>54</v>
      </c>
      <c r="O18" s="41">
        <f t="shared" si="0"/>
        <v>0</v>
      </c>
    </row>
    <row r="19" spans="2:15" ht="18.75" x14ac:dyDescent="0.3">
      <c r="B19" s="13">
        <v>44697</v>
      </c>
      <c r="C19" s="13">
        <v>44697</v>
      </c>
      <c r="D19" s="14" t="s">
        <v>4</v>
      </c>
      <c r="E19" s="18" t="s">
        <v>288</v>
      </c>
      <c r="F19" s="17" t="s">
        <v>289</v>
      </c>
      <c r="G19" s="36">
        <v>148.02000000000001</v>
      </c>
      <c r="H19" s="43">
        <v>4</v>
      </c>
      <c r="K19" s="35" t="s">
        <v>288</v>
      </c>
      <c r="L19" s="35" t="s">
        <v>289</v>
      </c>
      <c r="M19" s="36">
        <v>148.02000000000001</v>
      </c>
      <c r="N19" s="43">
        <v>4</v>
      </c>
      <c r="O19" s="41">
        <f t="shared" si="0"/>
        <v>0</v>
      </c>
    </row>
    <row r="20" spans="2:15" ht="18.75" x14ac:dyDescent="0.3">
      <c r="B20" s="13">
        <v>44224</v>
      </c>
      <c r="C20" s="13">
        <v>44224</v>
      </c>
      <c r="D20" s="14" t="s">
        <v>4</v>
      </c>
      <c r="E20" s="18" t="s">
        <v>151</v>
      </c>
      <c r="F20" s="17" t="s">
        <v>26</v>
      </c>
      <c r="G20" s="36">
        <v>366.78</v>
      </c>
      <c r="H20" s="43">
        <v>12</v>
      </c>
      <c r="K20" s="35" t="s">
        <v>151</v>
      </c>
      <c r="L20" s="35" t="s">
        <v>26</v>
      </c>
      <c r="M20" s="36">
        <v>366.78</v>
      </c>
      <c r="N20" s="43">
        <v>12</v>
      </c>
      <c r="O20" s="41">
        <f t="shared" si="0"/>
        <v>0</v>
      </c>
    </row>
    <row r="21" spans="2:15" ht="18.75" x14ac:dyDescent="0.3">
      <c r="B21" s="13">
        <v>44467</v>
      </c>
      <c r="C21" s="13">
        <v>44467</v>
      </c>
      <c r="D21" s="14" t="s">
        <v>4</v>
      </c>
      <c r="E21" s="18" t="s">
        <v>154</v>
      </c>
      <c r="F21" s="17" t="s">
        <v>29</v>
      </c>
      <c r="G21" s="36">
        <v>63.61</v>
      </c>
      <c r="H21" s="43">
        <v>3</v>
      </c>
      <c r="K21" s="35" t="s">
        <v>154</v>
      </c>
      <c r="L21" s="35" t="s">
        <v>29</v>
      </c>
      <c r="M21" s="36">
        <v>63.61</v>
      </c>
      <c r="N21" s="43">
        <v>3</v>
      </c>
      <c r="O21" s="41">
        <f t="shared" si="0"/>
        <v>0</v>
      </c>
    </row>
    <row r="22" spans="2:15" ht="18.75" x14ac:dyDescent="0.3">
      <c r="B22" s="13">
        <v>44907</v>
      </c>
      <c r="C22" s="13">
        <v>44907</v>
      </c>
      <c r="D22" s="14" t="s">
        <v>4</v>
      </c>
      <c r="E22" s="18" t="s">
        <v>156</v>
      </c>
      <c r="F22" s="17" t="s">
        <v>31</v>
      </c>
      <c r="G22" s="36">
        <v>3115.2</v>
      </c>
      <c r="H22" s="43">
        <v>24</v>
      </c>
      <c r="K22" s="35" t="s">
        <v>156</v>
      </c>
      <c r="L22" s="35" t="s">
        <v>31</v>
      </c>
      <c r="M22" s="36">
        <v>3115.2</v>
      </c>
      <c r="N22" s="43">
        <v>24</v>
      </c>
      <c r="O22" s="41">
        <f t="shared" si="0"/>
        <v>0</v>
      </c>
    </row>
    <row r="23" spans="2:15" ht="18.75" x14ac:dyDescent="0.3">
      <c r="B23" s="13">
        <v>43602</v>
      </c>
      <c r="C23" s="13">
        <v>43602</v>
      </c>
      <c r="D23" s="14" t="s">
        <v>4</v>
      </c>
      <c r="E23" s="18" t="s">
        <v>158</v>
      </c>
      <c r="F23" s="17" t="s">
        <v>33</v>
      </c>
      <c r="G23" s="36">
        <v>53.17</v>
      </c>
      <c r="H23" s="43">
        <v>4</v>
      </c>
      <c r="K23" s="35" t="s">
        <v>158</v>
      </c>
      <c r="L23" s="35" t="s">
        <v>33</v>
      </c>
      <c r="M23" s="36">
        <v>53.17</v>
      </c>
      <c r="N23" s="43">
        <v>4</v>
      </c>
      <c r="O23" s="41">
        <f t="shared" si="0"/>
        <v>0</v>
      </c>
    </row>
    <row r="24" spans="2:15" ht="18.75" x14ac:dyDescent="0.3">
      <c r="B24" s="13">
        <v>44902</v>
      </c>
      <c r="C24" s="13">
        <v>44902</v>
      </c>
      <c r="D24" s="14" t="s">
        <v>4</v>
      </c>
      <c r="E24" s="18" t="s">
        <v>164</v>
      </c>
      <c r="F24" s="17" t="s">
        <v>39</v>
      </c>
      <c r="G24" s="36">
        <v>4806</v>
      </c>
      <c r="H24" s="43">
        <v>38</v>
      </c>
      <c r="K24" s="35" t="s">
        <v>164</v>
      </c>
      <c r="L24" s="35" t="s">
        <v>39</v>
      </c>
      <c r="M24" s="36">
        <v>4806</v>
      </c>
      <c r="N24" s="43">
        <v>38</v>
      </c>
      <c r="O24" s="41">
        <f t="shared" si="0"/>
        <v>0</v>
      </c>
    </row>
    <row r="25" spans="2:15" ht="18.75" x14ac:dyDescent="0.3">
      <c r="B25" s="13">
        <v>43300</v>
      </c>
      <c r="C25" s="13">
        <v>43300</v>
      </c>
      <c r="D25" s="14" t="s">
        <v>4</v>
      </c>
      <c r="E25" s="18" t="s">
        <v>165</v>
      </c>
      <c r="F25" s="17" t="s">
        <v>40</v>
      </c>
      <c r="G25" s="36">
        <v>1248.44</v>
      </c>
      <c r="H25" s="43">
        <v>30</v>
      </c>
      <c r="K25" s="35" t="s">
        <v>165</v>
      </c>
      <c r="L25" s="35" t="s">
        <v>40</v>
      </c>
      <c r="M25" s="36">
        <v>1248.44</v>
      </c>
      <c r="N25" s="43">
        <v>30</v>
      </c>
      <c r="O25" s="41">
        <f t="shared" si="0"/>
        <v>0</v>
      </c>
    </row>
    <row r="26" spans="2:15" ht="18.75" x14ac:dyDescent="0.3">
      <c r="B26" s="13">
        <v>44902</v>
      </c>
      <c r="C26" s="13">
        <v>44902</v>
      </c>
      <c r="D26" s="14" t="s">
        <v>4</v>
      </c>
      <c r="E26" s="18" t="s">
        <v>163</v>
      </c>
      <c r="F26" s="17" t="s">
        <v>38</v>
      </c>
      <c r="G26" s="36">
        <v>6565.66</v>
      </c>
      <c r="H26" s="43">
        <v>1750</v>
      </c>
      <c r="K26" s="35" t="s">
        <v>163</v>
      </c>
      <c r="L26" s="35" t="s">
        <v>38</v>
      </c>
      <c r="M26" s="36">
        <v>6565.66</v>
      </c>
      <c r="N26" s="43">
        <v>1750</v>
      </c>
      <c r="O26" s="41">
        <f t="shared" si="0"/>
        <v>0</v>
      </c>
    </row>
    <row r="27" spans="2:15" ht="18.75" x14ac:dyDescent="0.3">
      <c r="B27" s="13">
        <v>43972</v>
      </c>
      <c r="C27" s="13">
        <v>43972</v>
      </c>
      <c r="D27" s="14" t="s">
        <v>4</v>
      </c>
      <c r="E27" s="18" t="s">
        <v>166</v>
      </c>
      <c r="F27" s="17" t="s">
        <v>41</v>
      </c>
      <c r="G27" s="36">
        <v>1622.3</v>
      </c>
      <c r="H27" s="43">
        <v>49</v>
      </c>
      <c r="K27" s="35" t="s">
        <v>166</v>
      </c>
      <c r="L27" s="35" t="s">
        <v>41</v>
      </c>
      <c r="M27" s="36">
        <v>1622.3</v>
      </c>
      <c r="N27" s="43">
        <v>49</v>
      </c>
      <c r="O27" s="41">
        <f t="shared" si="0"/>
        <v>0</v>
      </c>
    </row>
    <row r="28" spans="2:15" ht="18.75" x14ac:dyDescent="0.3">
      <c r="B28" s="13">
        <v>44011</v>
      </c>
      <c r="C28" s="13">
        <v>44011</v>
      </c>
      <c r="D28" s="14" t="s">
        <v>4</v>
      </c>
      <c r="E28" s="18" t="s">
        <v>170</v>
      </c>
      <c r="F28" s="17" t="s">
        <v>45</v>
      </c>
      <c r="G28" s="36">
        <v>1926.8</v>
      </c>
      <c r="H28" s="43">
        <v>44</v>
      </c>
      <c r="K28" s="35" t="s">
        <v>170</v>
      </c>
      <c r="L28" s="35" t="s">
        <v>45</v>
      </c>
      <c r="M28" s="36">
        <v>1926.8</v>
      </c>
      <c r="N28" s="43">
        <v>44</v>
      </c>
      <c r="O28" s="41">
        <f t="shared" si="0"/>
        <v>0</v>
      </c>
    </row>
    <row r="29" spans="2:15" ht="18.75" x14ac:dyDescent="0.3">
      <c r="B29" s="13">
        <v>44474</v>
      </c>
      <c r="C29" s="13">
        <v>44474</v>
      </c>
      <c r="D29" s="14" t="s">
        <v>4</v>
      </c>
      <c r="E29" s="18" t="s">
        <v>138</v>
      </c>
      <c r="F29" s="17" t="s">
        <v>13</v>
      </c>
      <c r="G29" s="36">
        <v>372.33</v>
      </c>
      <c r="H29" s="43">
        <v>12</v>
      </c>
      <c r="K29" s="35" t="s">
        <v>138</v>
      </c>
      <c r="L29" s="35" t="s">
        <v>13</v>
      </c>
      <c r="M29" s="36">
        <v>372.33</v>
      </c>
      <c r="N29" s="43">
        <v>12</v>
      </c>
      <c r="O29" s="41">
        <f t="shared" si="0"/>
        <v>0</v>
      </c>
    </row>
    <row r="30" spans="2:15" ht="18.75" x14ac:dyDescent="0.3">
      <c r="B30" s="13">
        <v>44474</v>
      </c>
      <c r="C30" s="13">
        <v>44474</v>
      </c>
      <c r="D30" s="14" t="s">
        <v>4</v>
      </c>
      <c r="E30" s="18" t="s">
        <v>171</v>
      </c>
      <c r="F30" s="17" t="s">
        <v>46</v>
      </c>
      <c r="G30" s="36">
        <v>80.41</v>
      </c>
      <c r="H30" s="43">
        <v>4</v>
      </c>
      <c r="K30" s="35" t="s">
        <v>171</v>
      </c>
      <c r="L30" s="35" t="s">
        <v>46</v>
      </c>
      <c r="M30" s="36">
        <v>80.41</v>
      </c>
      <c r="N30" s="43">
        <v>4</v>
      </c>
      <c r="O30" s="41">
        <f t="shared" si="0"/>
        <v>0</v>
      </c>
    </row>
    <row r="31" spans="2:15" ht="18.75" x14ac:dyDescent="0.3">
      <c r="B31" s="13">
        <v>44908</v>
      </c>
      <c r="C31" s="13">
        <v>44908</v>
      </c>
      <c r="D31" s="14" t="s">
        <v>4</v>
      </c>
      <c r="E31" s="18" t="s">
        <v>303</v>
      </c>
      <c r="F31" s="17" t="s">
        <v>306</v>
      </c>
      <c r="G31" s="36">
        <v>11439.96</v>
      </c>
      <c r="H31" s="43">
        <v>26</v>
      </c>
      <c r="K31" s="35" t="s">
        <v>303</v>
      </c>
      <c r="L31" s="35" t="s">
        <v>306</v>
      </c>
      <c r="M31" s="36">
        <v>11439.96</v>
      </c>
      <c r="N31" s="43">
        <v>26</v>
      </c>
      <c r="O31" s="41">
        <f t="shared" si="0"/>
        <v>0</v>
      </c>
    </row>
    <row r="32" spans="2:15" ht="18.75" x14ac:dyDescent="0.3">
      <c r="B32" s="13">
        <v>44697</v>
      </c>
      <c r="C32" s="13">
        <v>44697</v>
      </c>
      <c r="D32" s="14" t="s">
        <v>4</v>
      </c>
      <c r="E32" s="18" t="s">
        <v>173</v>
      </c>
      <c r="F32" s="17" t="s">
        <v>48</v>
      </c>
      <c r="G32" s="36">
        <v>1436.6</v>
      </c>
      <c r="H32" s="43">
        <v>34</v>
      </c>
      <c r="K32" s="35" t="s">
        <v>173</v>
      </c>
      <c r="L32" s="35" t="s">
        <v>48</v>
      </c>
      <c r="M32" s="36">
        <v>1436.6</v>
      </c>
      <c r="N32" s="43">
        <v>34</v>
      </c>
      <c r="O32" s="41">
        <f t="shared" si="0"/>
        <v>0</v>
      </c>
    </row>
    <row r="33" spans="2:15" ht="18.75" x14ac:dyDescent="0.3">
      <c r="B33" s="13">
        <v>44467</v>
      </c>
      <c r="C33" s="13">
        <v>44467</v>
      </c>
      <c r="D33" s="14" t="s">
        <v>4</v>
      </c>
      <c r="E33" s="18" t="s">
        <v>172</v>
      </c>
      <c r="F33" s="17" t="s">
        <v>47</v>
      </c>
      <c r="G33" s="36">
        <v>1249.8499999999999</v>
      </c>
      <c r="H33" s="43">
        <v>20</v>
      </c>
      <c r="K33" s="35" t="s">
        <v>172</v>
      </c>
      <c r="L33" s="35" t="s">
        <v>47</v>
      </c>
      <c r="M33" s="36">
        <v>1249.8499999999999</v>
      </c>
      <c r="N33" s="43">
        <v>20</v>
      </c>
      <c r="O33" s="41">
        <f t="shared" si="0"/>
        <v>0</v>
      </c>
    </row>
    <row r="34" spans="2:15" ht="18.75" x14ac:dyDescent="0.3">
      <c r="B34" s="13">
        <v>44908</v>
      </c>
      <c r="C34" s="13">
        <v>44908</v>
      </c>
      <c r="D34" s="14" t="s">
        <v>4</v>
      </c>
      <c r="E34" s="18" t="s">
        <v>180</v>
      </c>
      <c r="F34" s="17" t="s">
        <v>55</v>
      </c>
      <c r="G34" s="36">
        <v>1648.66</v>
      </c>
      <c r="H34" s="43">
        <v>223</v>
      </c>
      <c r="K34" s="35" t="s">
        <v>180</v>
      </c>
      <c r="L34" s="35" t="s">
        <v>55</v>
      </c>
      <c r="M34" s="36">
        <v>1648.66</v>
      </c>
      <c r="N34" s="43">
        <v>223</v>
      </c>
      <c r="O34" s="41">
        <f t="shared" si="0"/>
        <v>0</v>
      </c>
    </row>
    <row r="35" spans="2:15" ht="18.75" x14ac:dyDescent="0.3">
      <c r="B35" s="13">
        <v>44908</v>
      </c>
      <c r="C35" s="13">
        <v>44908</v>
      </c>
      <c r="D35" s="14" t="s">
        <v>4</v>
      </c>
      <c r="E35" s="18" t="s">
        <v>181</v>
      </c>
      <c r="F35" s="17" t="s">
        <v>56</v>
      </c>
      <c r="G35" s="36">
        <v>1192.4000000000001</v>
      </c>
      <c r="H35" s="43">
        <v>173</v>
      </c>
      <c r="K35" s="35" t="s">
        <v>181</v>
      </c>
      <c r="L35" s="35" t="s">
        <v>56</v>
      </c>
      <c r="M35" s="36">
        <v>1192.4000000000001</v>
      </c>
      <c r="N35" s="43">
        <v>173</v>
      </c>
      <c r="O35" s="41">
        <f t="shared" si="0"/>
        <v>0</v>
      </c>
    </row>
    <row r="36" spans="2:15" ht="18.75" x14ac:dyDescent="0.3">
      <c r="B36" s="13">
        <v>44908</v>
      </c>
      <c r="C36" s="13">
        <v>44908</v>
      </c>
      <c r="D36" s="14" t="s">
        <v>4</v>
      </c>
      <c r="E36" s="18" t="s">
        <v>182</v>
      </c>
      <c r="F36" s="17" t="s">
        <v>57</v>
      </c>
      <c r="G36" s="36">
        <v>411.95</v>
      </c>
      <c r="H36" s="43">
        <v>120</v>
      </c>
      <c r="K36" s="35" t="s">
        <v>182</v>
      </c>
      <c r="L36" s="35" t="s">
        <v>57</v>
      </c>
      <c r="M36" s="36">
        <v>411.95</v>
      </c>
      <c r="N36" s="43">
        <v>120</v>
      </c>
      <c r="O36" s="41">
        <f t="shared" si="0"/>
        <v>0</v>
      </c>
    </row>
    <row r="37" spans="2:15" ht="18.75" x14ac:dyDescent="0.3">
      <c r="B37" s="13">
        <v>44714</v>
      </c>
      <c r="C37" s="13">
        <v>44714</v>
      </c>
      <c r="D37" s="14" t="s">
        <v>4</v>
      </c>
      <c r="E37" s="18" t="s">
        <v>188</v>
      </c>
      <c r="F37" s="17" t="s">
        <v>63</v>
      </c>
      <c r="G37" s="36">
        <v>30.98</v>
      </c>
      <c r="H37" s="43">
        <v>2</v>
      </c>
      <c r="K37" s="35" t="s">
        <v>188</v>
      </c>
      <c r="L37" s="35" t="s">
        <v>63</v>
      </c>
      <c r="M37" s="36">
        <v>30.98</v>
      </c>
      <c r="N37" s="43">
        <v>2</v>
      </c>
      <c r="O37" s="41">
        <f t="shared" si="0"/>
        <v>0</v>
      </c>
    </row>
    <row r="38" spans="2:15" ht="18.75" x14ac:dyDescent="0.3">
      <c r="B38" s="13">
        <v>44907</v>
      </c>
      <c r="C38" s="13">
        <v>44907</v>
      </c>
      <c r="D38" s="14" t="s">
        <v>4</v>
      </c>
      <c r="E38" s="18" t="s">
        <v>189</v>
      </c>
      <c r="F38" s="17" t="s">
        <v>64</v>
      </c>
      <c r="G38" s="36">
        <v>41.97</v>
      </c>
      <c r="H38" s="43">
        <v>2</v>
      </c>
      <c r="K38" s="35" t="s">
        <v>189</v>
      </c>
      <c r="L38" s="35" t="s">
        <v>64</v>
      </c>
      <c r="M38" s="36">
        <v>41.97</v>
      </c>
      <c r="N38" s="43">
        <v>2</v>
      </c>
      <c r="O38" s="41">
        <f t="shared" si="0"/>
        <v>0</v>
      </c>
    </row>
    <row r="39" spans="2:15" ht="18.75" x14ac:dyDescent="0.3">
      <c r="B39" s="13">
        <v>43190</v>
      </c>
      <c r="C39" s="13">
        <v>43190</v>
      </c>
      <c r="D39" s="14" t="s">
        <v>4</v>
      </c>
      <c r="E39" s="18" t="s">
        <v>194</v>
      </c>
      <c r="F39" s="17" t="s">
        <v>68</v>
      </c>
      <c r="G39" s="36">
        <v>1069.49</v>
      </c>
      <c r="H39" s="43">
        <v>7</v>
      </c>
      <c r="K39" s="35" t="s">
        <v>194</v>
      </c>
      <c r="L39" s="35" t="s">
        <v>68</v>
      </c>
      <c r="M39" s="36">
        <v>1069.49</v>
      </c>
      <c r="N39" s="43">
        <v>7</v>
      </c>
      <c r="O39" s="41">
        <f t="shared" si="0"/>
        <v>0</v>
      </c>
    </row>
    <row r="40" spans="2:15" ht="18.75" x14ac:dyDescent="0.3">
      <c r="B40" s="13">
        <v>44715</v>
      </c>
      <c r="C40" s="13">
        <v>44715</v>
      </c>
      <c r="D40" s="14" t="s">
        <v>4</v>
      </c>
      <c r="E40" s="18" t="s">
        <v>216</v>
      </c>
      <c r="F40" s="17" t="s">
        <v>90</v>
      </c>
      <c r="G40" s="36">
        <v>304.79000000000002</v>
      </c>
      <c r="H40" s="43">
        <v>18</v>
      </c>
      <c r="K40" s="35" t="s">
        <v>216</v>
      </c>
      <c r="L40" s="35" t="s">
        <v>90</v>
      </c>
      <c r="M40" s="36">
        <v>304.79000000000002</v>
      </c>
      <c r="N40" s="43">
        <v>18</v>
      </c>
      <c r="O40" s="41">
        <f t="shared" si="0"/>
        <v>0</v>
      </c>
    </row>
    <row r="41" spans="2:15" ht="18.75" x14ac:dyDescent="0.3">
      <c r="B41" s="13">
        <v>43190</v>
      </c>
      <c r="C41" s="13">
        <v>43190</v>
      </c>
      <c r="D41" s="14" t="s">
        <v>4</v>
      </c>
      <c r="E41" s="18" t="s">
        <v>200</v>
      </c>
      <c r="F41" s="17" t="s">
        <v>74</v>
      </c>
      <c r="G41" s="36">
        <v>703.5</v>
      </c>
      <c r="H41" s="43">
        <v>12</v>
      </c>
      <c r="K41" s="35" t="s">
        <v>200</v>
      </c>
      <c r="L41" s="35" t="s">
        <v>74</v>
      </c>
      <c r="M41" s="36">
        <v>703.5</v>
      </c>
      <c r="N41" s="43">
        <v>12</v>
      </c>
      <c r="O41" s="41">
        <f t="shared" si="0"/>
        <v>0</v>
      </c>
    </row>
    <row r="42" spans="2:15" ht="18.75" x14ac:dyDescent="0.3">
      <c r="B42" s="13">
        <v>44917</v>
      </c>
      <c r="C42" s="13">
        <v>44917</v>
      </c>
      <c r="D42" s="14" t="s">
        <v>4</v>
      </c>
      <c r="E42" s="18" t="s">
        <v>204</v>
      </c>
      <c r="F42" s="17" t="s">
        <v>78</v>
      </c>
      <c r="G42" s="36">
        <v>4170.3900000000003</v>
      </c>
      <c r="H42" s="43">
        <v>83</v>
      </c>
      <c r="K42" s="35" t="s">
        <v>204</v>
      </c>
      <c r="L42" s="35" t="s">
        <v>78</v>
      </c>
      <c r="M42" s="36">
        <v>4170.3900000000003</v>
      </c>
      <c r="N42" s="43">
        <v>83</v>
      </c>
      <c r="O42" s="41">
        <f t="shared" si="0"/>
        <v>0</v>
      </c>
    </row>
    <row r="43" spans="2:15" ht="18.75" x14ac:dyDescent="0.3">
      <c r="B43" s="13">
        <v>44917</v>
      </c>
      <c r="C43" s="13">
        <v>44917</v>
      </c>
      <c r="D43" s="14" t="s">
        <v>4</v>
      </c>
      <c r="E43" s="18" t="s">
        <v>202</v>
      </c>
      <c r="F43" s="17" t="s">
        <v>76</v>
      </c>
      <c r="G43" s="36">
        <v>5684.48</v>
      </c>
      <c r="H43" s="43">
        <v>216</v>
      </c>
      <c r="K43" s="35" t="s">
        <v>202</v>
      </c>
      <c r="L43" s="35" t="s">
        <v>76</v>
      </c>
      <c r="M43" s="36">
        <v>5684.48</v>
      </c>
      <c r="N43" s="43">
        <v>216</v>
      </c>
      <c r="O43" s="41">
        <f t="shared" si="0"/>
        <v>0</v>
      </c>
    </row>
    <row r="44" spans="2:15" ht="18.75" x14ac:dyDescent="0.3">
      <c r="B44" s="13">
        <v>43972</v>
      </c>
      <c r="C44" s="13">
        <v>43972</v>
      </c>
      <c r="D44" s="14" t="s">
        <v>4</v>
      </c>
      <c r="E44" s="18" t="s">
        <v>203</v>
      </c>
      <c r="F44" s="17" t="s">
        <v>77</v>
      </c>
      <c r="G44" s="36">
        <v>103.81</v>
      </c>
      <c r="H44" s="43">
        <v>1</v>
      </c>
      <c r="K44" s="35" t="s">
        <v>203</v>
      </c>
      <c r="L44" s="35" t="s">
        <v>77</v>
      </c>
      <c r="M44" s="36">
        <v>103.81</v>
      </c>
      <c r="N44" s="43">
        <v>1</v>
      </c>
      <c r="O44" s="41">
        <f t="shared" si="0"/>
        <v>0</v>
      </c>
    </row>
    <row r="45" spans="2:15" ht="18.75" x14ac:dyDescent="0.3">
      <c r="B45" s="13">
        <v>44915</v>
      </c>
      <c r="C45" s="13">
        <v>44915</v>
      </c>
      <c r="D45" s="14" t="s">
        <v>4</v>
      </c>
      <c r="E45" s="18" t="s">
        <v>201</v>
      </c>
      <c r="F45" s="17" t="s">
        <v>75</v>
      </c>
      <c r="G45" s="36">
        <v>2197.2600000000002</v>
      </c>
      <c r="H45" s="43">
        <v>76</v>
      </c>
      <c r="K45" s="35" t="s">
        <v>201</v>
      </c>
      <c r="L45" s="35" t="s">
        <v>75</v>
      </c>
      <c r="M45" s="36">
        <v>2197.2600000000002</v>
      </c>
      <c r="N45" s="43">
        <v>76</v>
      </c>
      <c r="O45" s="41">
        <f t="shared" si="0"/>
        <v>0</v>
      </c>
    </row>
    <row r="46" spans="2:15" ht="18.75" x14ac:dyDescent="0.3">
      <c r="B46" s="13">
        <v>44474</v>
      </c>
      <c r="C46" s="13">
        <v>44474</v>
      </c>
      <c r="D46" s="14" t="s">
        <v>4</v>
      </c>
      <c r="E46" s="18" t="s">
        <v>198</v>
      </c>
      <c r="F46" s="17" t="s">
        <v>72</v>
      </c>
      <c r="G46" s="36">
        <v>103.5</v>
      </c>
      <c r="H46" s="43">
        <v>4</v>
      </c>
      <c r="K46" s="35" t="s">
        <v>198</v>
      </c>
      <c r="L46" s="35" t="s">
        <v>72</v>
      </c>
      <c r="M46" s="36">
        <v>103.5</v>
      </c>
      <c r="N46" s="43">
        <v>4</v>
      </c>
      <c r="O46" s="41">
        <f t="shared" si="0"/>
        <v>0</v>
      </c>
    </row>
    <row r="47" spans="2:15" ht="18.75" x14ac:dyDescent="0.3">
      <c r="B47" s="13">
        <v>44474</v>
      </c>
      <c r="C47" s="13">
        <v>44474</v>
      </c>
      <c r="D47" s="14" t="s">
        <v>4</v>
      </c>
      <c r="E47" s="18" t="s">
        <v>199</v>
      </c>
      <c r="F47" s="17" t="s">
        <v>73</v>
      </c>
      <c r="G47" s="36">
        <v>321.18</v>
      </c>
      <c r="H47" s="43">
        <v>8</v>
      </c>
      <c r="K47" s="35" t="s">
        <v>199</v>
      </c>
      <c r="L47" s="35" t="s">
        <v>73</v>
      </c>
      <c r="M47" s="36">
        <v>321.18</v>
      </c>
      <c r="N47" s="43">
        <v>8</v>
      </c>
      <c r="O47" s="41">
        <f t="shared" si="0"/>
        <v>0</v>
      </c>
    </row>
    <row r="48" spans="2:15" ht="18.75" x14ac:dyDescent="0.3">
      <c r="B48" s="13">
        <v>44908</v>
      </c>
      <c r="C48" s="13">
        <v>44908</v>
      </c>
      <c r="D48" s="14" t="s">
        <v>4</v>
      </c>
      <c r="E48" s="18" t="s">
        <v>209</v>
      </c>
      <c r="F48" s="17" t="s">
        <v>83</v>
      </c>
      <c r="G48" s="36">
        <v>153.61000000000001</v>
      </c>
      <c r="H48" s="43">
        <v>26</v>
      </c>
      <c r="K48" s="35" t="s">
        <v>209</v>
      </c>
      <c r="L48" s="35" t="s">
        <v>83</v>
      </c>
      <c r="M48" s="36">
        <v>153.61000000000001</v>
      </c>
      <c r="N48" s="43">
        <v>26</v>
      </c>
      <c r="O48" s="41">
        <f t="shared" si="0"/>
        <v>0</v>
      </c>
    </row>
    <row r="49" spans="2:15" ht="18.75" x14ac:dyDescent="0.3">
      <c r="B49" s="13">
        <v>44908</v>
      </c>
      <c r="C49" s="13">
        <v>44908</v>
      </c>
      <c r="D49" s="14" t="s">
        <v>4</v>
      </c>
      <c r="E49" s="18" t="s">
        <v>211</v>
      </c>
      <c r="F49" s="17" t="s">
        <v>85</v>
      </c>
      <c r="G49" s="36">
        <v>962.29</v>
      </c>
      <c r="H49" s="43">
        <v>56</v>
      </c>
      <c r="K49" s="35" t="s">
        <v>211</v>
      </c>
      <c r="L49" s="35" t="s">
        <v>85</v>
      </c>
      <c r="M49" s="36">
        <v>962.29</v>
      </c>
      <c r="N49" s="43">
        <v>56</v>
      </c>
      <c r="O49" s="41">
        <f t="shared" si="0"/>
        <v>0</v>
      </c>
    </row>
    <row r="50" spans="2:15" ht="18.75" x14ac:dyDescent="0.3">
      <c r="B50" s="13">
        <v>44714</v>
      </c>
      <c r="C50" s="13">
        <v>44714</v>
      </c>
      <c r="D50" s="14" t="s">
        <v>4</v>
      </c>
      <c r="E50" s="18" t="s">
        <v>213</v>
      </c>
      <c r="F50" s="17" t="s">
        <v>87</v>
      </c>
      <c r="G50" s="36">
        <v>595.91</v>
      </c>
      <c r="H50" s="43">
        <v>35</v>
      </c>
      <c r="K50" s="35" t="s">
        <v>213</v>
      </c>
      <c r="L50" s="35" t="s">
        <v>87</v>
      </c>
      <c r="M50" s="36">
        <v>595.91</v>
      </c>
      <c r="N50" s="43">
        <v>35</v>
      </c>
      <c r="O50" s="41">
        <f t="shared" si="0"/>
        <v>0</v>
      </c>
    </row>
    <row r="51" spans="2:15" ht="18.75" x14ac:dyDescent="0.3">
      <c r="B51" s="13">
        <v>44908</v>
      </c>
      <c r="C51" s="13">
        <v>44908</v>
      </c>
      <c r="D51" s="14" t="s">
        <v>4</v>
      </c>
      <c r="E51" s="18" t="s">
        <v>214</v>
      </c>
      <c r="F51" s="17" t="s">
        <v>88</v>
      </c>
      <c r="G51" s="36">
        <v>924.77</v>
      </c>
      <c r="H51" s="43">
        <v>52</v>
      </c>
      <c r="K51" s="35" t="s">
        <v>214</v>
      </c>
      <c r="L51" s="35" t="s">
        <v>88</v>
      </c>
      <c r="M51" s="36">
        <v>924.77</v>
      </c>
      <c r="N51" s="43">
        <v>52</v>
      </c>
      <c r="O51" s="41">
        <f t="shared" si="0"/>
        <v>0</v>
      </c>
    </row>
    <row r="52" spans="2:15" ht="18.75" x14ac:dyDescent="0.3">
      <c r="B52" s="13">
        <v>44714</v>
      </c>
      <c r="C52" s="13">
        <v>44714</v>
      </c>
      <c r="D52" s="14" t="s">
        <v>4</v>
      </c>
      <c r="E52" s="18" t="s">
        <v>210</v>
      </c>
      <c r="F52" s="17" t="s">
        <v>84</v>
      </c>
      <c r="G52" s="36">
        <v>590.29999999999995</v>
      </c>
      <c r="H52" s="43">
        <v>34</v>
      </c>
      <c r="K52" s="35" t="s">
        <v>210</v>
      </c>
      <c r="L52" s="35" t="s">
        <v>84</v>
      </c>
      <c r="M52" s="36">
        <v>590.29999999999995</v>
      </c>
      <c r="N52" s="43">
        <v>34</v>
      </c>
      <c r="O52" s="41">
        <f t="shared" si="0"/>
        <v>0</v>
      </c>
    </row>
    <row r="53" spans="2:15" ht="18.75" x14ac:dyDescent="0.3">
      <c r="B53" s="13">
        <v>44697</v>
      </c>
      <c r="C53" s="13">
        <v>44697</v>
      </c>
      <c r="D53" s="14" t="s">
        <v>4</v>
      </c>
      <c r="E53" s="18" t="s">
        <v>217</v>
      </c>
      <c r="F53" s="17" t="s">
        <v>91</v>
      </c>
      <c r="G53" s="36">
        <v>1343.54</v>
      </c>
      <c r="H53" s="43">
        <v>38</v>
      </c>
      <c r="K53" s="35" t="s">
        <v>217</v>
      </c>
      <c r="L53" s="35" t="s">
        <v>91</v>
      </c>
      <c r="M53" s="36">
        <v>1343.54</v>
      </c>
      <c r="N53" s="43">
        <v>38</v>
      </c>
      <c r="O53" s="41">
        <f t="shared" si="0"/>
        <v>0</v>
      </c>
    </row>
    <row r="54" spans="2:15" ht="18.75" x14ac:dyDescent="0.3">
      <c r="B54" s="13">
        <v>44869</v>
      </c>
      <c r="C54" s="13">
        <v>44869</v>
      </c>
      <c r="D54" s="14" t="s">
        <v>4</v>
      </c>
      <c r="E54" s="18" t="s">
        <v>219</v>
      </c>
      <c r="F54" s="17" t="s">
        <v>92</v>
      </c>
      <c r="G54" s="36">
        <v>3944.71</v>
      </c>
      <c r="H54" s="43">
        <v>230</v>
      </c>
      <c r="K54" s="35" t="s">
        <v>220</v>
      </c>
      <c r="L54" s="35" t="s">
        <v>93</v>
      </c>
      <c r="M54" s="36">
        <v>3944.71</v>
      </c>
      <c r="N54" s="43">
        <v>230</v>
      </c>
      <c r="O54" s="41">
        <f t="shared" si="0"/>
        <v>-3</v>
      </c>
    </row>
    <row r="55" spans="2:15" ht="18.75" x14ac:dyDescent="0.3">
      <c r="B55" s="13">
        <v>44869</v>
      </c>
      <c r="C55" s="13">
        <v>44869</v>
      </c>
      <c r="D55" s="14" t="s">
        <v>4</v>
      </c>
      <c r="E55" s="18" t="s">
        <v>220</v>
      </c>
      <c r="F55" s="17" t="s">
        <v>93</v>
      </c>
      <c r="G55" s="36">
        <v>416.71</v>
      </c>
      <c r="H55" s="43">
        <v>207</v>
      </c>
      <c r="K55" s="35" t="s">
        <v>187</v>
      </c>
      <c r="L55" s="35" t="s">
        <v>62</v>
      </c>
      <c r="M55" s="36">
        <v>416.71</v>
      </c>
      <c r="N55" s="43">
        <v>207</v>
      </c>
      <c r="O55" s="41">
        <f t="shared" si="0"/>
        <v>-1</v>
      </c>
    </row>
    <row r="56" spans="2:15" ht="18.75" x14ac:dyDescent="0.3">
      <c r="B56" s="13">
        <v>44715</v>
      </c>
      <c r="C56" s="13">
        <v>44715</v>
      </c>
      <c r="D56" s="14" t="s">
        <v>4</v>
      </c>
      <c r="E56" s="18" t="s">
        <v>187</v>
      </c>
      <c r="F56" s="17" t="s">
        <v>62</v>
      </c>
      <c r="G56" s="36">
        <v>842.26</v>
      </c>
      <c r="H56" s="43">
        <v>625</v>
      </c>
      <c r="K56" s="35" t="s">
        <v>222</v>
      </c>
      <c r="L56" s="35" t="s">
        <v>95</v>
      </c>
      <c r="M56" s="36">
        <v>842.26</v>
      </c>
      <c r="N56" s="43">
        <v>625</v>
      </c>
      <c r="O56" s="41">
        <f t="shared" si="0"/>
        <v>-4</v>
      </c>
    </row>
    <row r="57" spans="2:15" ht="18.75" x14ac:dyDescent="0.3">
      <c r="B57" s="13">
        <v>44291</v>
      </c>
      <c r="C57" s="13">
        <v>44291</v>
      </c>
      <c r="D57" s="14" t="s">
        <v>4</v>
      </c>
      <c r="E57" s="18" t="s">
        <v>222</v>
      </c>
      <c r="F57" s="17" t="s">
        <v>95</v>
      </c>
      <c r="G57" s="36">
        <v>17433.53</v>
      </c>
      <c r="H57" s="43">
        <v>2877</v>
      </c>
      <c r="K57" s="35" t="s">
        <v>223</v>
      </c>
      <c r="L57" s="35" t="s">
        <v>96</v>
      </c>
      <c r="M57" s="36">
        <v>17433.53</v>
      </c>
      <c r="N57" s="43">
        <v>2877</v>
      </c>
      <c r="O57" s="41">
        <f t="shared" si="0"/>
        <v>-1</v>
      </c>
    </row>
    <row r="58" spans="2:15" ht="18.75" x14ac:dyDescent="0.3">
      <c r="B58" s="13">
        <v>44869</v>
      </c>
      <c r="C58" s="13">
        <v>44869</v>
      </c>
      <c r="D58" s="14" t="s">
        <v>4</v>
      </c>
      <c r="E58" s="18" t="s">
        <v>223</v>
      </c>
      <c r="F58" s="17" t="s">
        <v>96</v>
      </c>
      <c r="G58" s="36">
        <v>163</v>
      </c>
      <c r="H58" s="43">
        <v>1</v>
      </c>
      <c r="K58" s="35" t="s">
        <v>290</v>
      </c>
      <c r="L58" s="35" t="s">
        <v>291</v>
      </c>
      <c r="M58" s="36">
        <v>163</v>
      </c>
      <c r="N58" s="43">
        <v>1</v>
      </c>
      <c r="O58" s="41">
        <f t="shared" si="0"/>
        <v>-1</v>
      </c>
    </row>
    <row r="59" spans="2:15" ht="18.75" x14ac:dyDescent="0.3">
      <c r="B59" s="13">
        <v>44697</v>
      </c>
      <c r="C59" s="13">
        <v>44697</v>
      </c>
      <c r="D59" s="14" t="s">
        <v>4</v>
      </c>
      <c r="E59" s="18" t="s">
        <v>290</v>
      </c>
      <c r="F59" s="17" t="s">
        <v>291</v>
      </c>
      <c r="G59" s="36">
        <v>1231.45</v>
      </c>
      <c r="H59" s="43">
        <v>22</v>
      </c>
      <c r="K59" s="35" t="s">
        <v>225</v>
      </c>
      <c r="L59" s="35" t="s">
        <v>98</v>
      </c>
      <c r="M59" s="36">
        <v>1231.45</v>
      </c>
      <c r="N59" s="43">
        <v>22</v>
      </c>
      <c r="O59" s="41">
        <f t="shared" si="0"/>
        <v>-1</v>
      </c>
    </row>
    <row r="60" spans="2:15" ht="18.75" x14ac:dyDescent="0.3">
      <c r="B60" s="13">
        <v>43190</v>
      </c>
      <c r="C60" s="13">
        <v>43190</v>
      </c>
      <c r="D60" s="14" t="s">
        <v>4</v>
      </c>
      <c r="E60" s="18" t="s">
        <v>225</v>
      </c>
      <c r="F60" s="17" t="s">
        <v>98</v>
      </c>
      <c r="G60" s="36">
        <v>4889.84</v>
      </c>
      <c r="H60" s="43">
        <v>29</v>
      </c>
      <c r="K60" s="35" t="s">
        <v>229</v>
      </c>
      <c r="L60" s="35" t="s">
        <v>102</v>
      </c>
      <c r="M60" s="36">
        <v>4889.84</v>
      </c>
      <c r="N60" s="43">
        <v>29</v>
      </c>
      <c r="O60" s="41">
        <f t="shared" si="0"/>
        <v>-1</v>
      </c>
    </row>
    <row r="61" spans="2:15" ht="18.75" x14ac:dyDescent="0.3">
      <c r="B61" s="13">
        <v>43845</v>
      </c>
      <c r="C61" s="13">
        <v>43845</v>
      </c>
      <c r="D61" s="14" t="s">
        <v>4</v>
      </c>
      <c r="E61" s="18" t="s">
        <v>229</v>
      </c>
      <c r="F61" s="17" t="s">
        <v>102</v>
      </c>
      <c r="G61" s="36">
        <v>5003.2</v>
      </c>
      <c r="H61" s="43">
        <v>10</v>
      </c>
      <c r="K61" s="35" t="s">
        <v>226</v>
      </c>
      <c r="L61" s="35" t="s">
        <v>99</v>
      </c>
      <c r="M61" s="36">
        <v>5003.2</v>
      </c>
      <c r="N61" s="43">
        <v>10</v>
      </c>
      <c r="O61" s="41">
        <f t="shared" si="0"/>
        <v>-3</v>
      </c>
    </row>
    <row r="62" spans="2:15" ht="18.75" x14ac:dyDescent="0.3">
      <c r="B62" s="13">
        <v>44049</v>
      </c>
      <c r="C62" s="13">
        <v>44049</v>
      </c>
      <c r="D62" s="14" t="s">
        <v>4</v>
      </c>
      <c r="E62" s="18" t="s">
        <v>226</v>
      </c>
      <c r="F62" s="17" t="s">
        <v>99</v>
      </c>
      <c r="G62" s="36">
        <v>7878.46</v>
      </c>
      <c r="H62" s="43">
        <v>121</v>
      </c>
      <c r="K62" s="35" t="s">
        <v>242</v>
      </c>
      <c r="L62" s="35" t="s">
        <v>115</v>
      </c>
      <c r="M62" s="36">
        <v>7878.46</v>
      </c>
      <c r="N62" s="43">
        <v>121</v>
      </c>
      <c r="O62" s="41">
        <f t="shared" si="0"/>
        <v>-3</v>
      </c>
    </row>
    <row r="63" spans="2:15" ht="18.75" x14ac:dyDescent="0.3">
      <c r="B63" s="13">
        <v>44907</v>
      </c>
      <c r="C63" s="13">
        <v>44907</v>
      </c>
      <c r="D63" s="14" t="s">
        <v>4</v>
      </c>
      <c r="E63" s="18" t="s">
        <v>242</v>
      </c>
      <c r="F63" s="17" t="s">
        <v>115</v>
      </c>
      <c r="G63" s="36">
        <v>1060.98</v>
      </c>
      <c r="H63" s="43">
        <v>24</v>
      </c>
      <c r="K63" s="35" t="s">
        <v>274</v>
      </c>
      <c r="L63" s="35" t="s">
        <v>295</v>
      </c>
      <c r="M63" s="36">
        <v>1060.98</v>
      </c>
      <c r="N63" s="43">
        <v>24</v>
      </c>
      <c r="O63" s="41">
        <f t="shared" si="0"/>
        <v>-2</v>
      </c>
    </row>
    <row r="64" spans="2:15" ht="18.75" x14ac:dyDescent="0.3">
      <c r="B64" s="13">
        <v>44908</v>
      </c>
      <c r="C64" s="13">
        <v>44908</v>
      </c>
      <c r="D64" s="14" t="s">
        <v>4</v>
      </c>
      <c r="E64" s="18" t="s">
        <v>274</v>
      </c>
      <c r="F64" s="17" t="s">
        <v>295</v>
      </c>
      <c r="G64" s="36">
        <v>-0.01</v>
      </c>
      <c r="H64" s="43"/>
      <c r="K64" s="35" t="s">
        <v>311</v>
      </c>
      <c r="L64" s="35" t="s">
        <v>312</v>
      </c>
      <c r="M64" s="36">
        <v>-0.01</v>
      </c>
      <c r="N64" s="43"/>
      <c r="O64" s="41">
        <f t="shared" si="0"/>
        <v>-1</v>
      </c>
    </row>
    <row r="65" spans="2:15" ht="18.75" x14ac:dyDescent="0.3">
      <c r="B65" s="13">
        <v>44203</v>
      </c>
      <c r="C65" s="13">
        <v>44203</v>
      </c>
      <c r="D65" s="14" t="s">
        <v>4</v>
      </c>
      <c r="E65" s="18" t="s">
        <v>266</v>
      </c>
      <c r="F65" s="17" t="s">
        <v>136</v>
      </c>
      <c r="G65" s="36">
        <v>88.07</v>
      </c>
      <c r="H65" s="43">
        <v>2</v>
      </c>
      <c r="K65" s="35" t="s">
        <v>266</v>
      </c>
      <c r="L65" s="35" t="s">
        <v>136</v>
      </c>
      <c r="M65" s="36">
        <v>88.07</v>
      </c>
      <c r="N65" s="43">
        <v>2</v>
      </c>
      <c r="O65" s="41">
        <f t="shared" si="0"/>
        <v>0</v>
      </c>
    </row>
    <row r="66" spans="2:15" ht="18.75" x14ac:dyDescent="0.3">
      <c r="B66" s="13" t="s">
        <v>268</v>
      </c>
      <c r="C66" s="13" t="s">
        <v>268</v>
      </c>
      <c r="D66" s="14" t="s">
        <v>4</v>
      </c>
      <c r="E66" s="18" t="s">
        <v>267</v>
      </c>
      <c r="F66" s="17" t="s">
        <v>298</v>
      </c>
      <c r="G66" s="36">
        <v>719.99</v>
      </c>
      <c r="H66" s="43">
        <v>4</v>
      </c>
      <c r="K66" s="35" t="s">
        <v>267</v>
      </c>
      <c r="L66" s="35" t="s">
        <v>298</v>
      </c>
      <c r="M66" s="36">
        <v>719.99</v>
      </c>
      <c r="N66" s="43">
        <v>4</v>
      </c>
      <c r="O66" s="41">
        <f t="shared" ref="O66:O125" si="1">+E66-K66</f>
        <v>0</v>
      </c>
    </row>
    <row r="67" spans="2:15" ht="18.75" x14ac:dyDescent="0.3">
      <c r="B67" s="13">
        <v>43190</v>
      </c>
      <c r="C67" s="13">
        <v>43190</v>
      </c>
      <c r="D67" s="14" t="s">
        <v>4</v>
      </c>
      <c r="E67" s="18" t="s">
        <v>185</v>
      </c>
      <c r="F67" s="17" t="s">
        <v>60</v>
      </c>
      <c r="G67" s="36">
        <v>12982.03</v>
      </c>
      <c r="H67" s="43">
        <v>123</v>
      </c>
      <c r="K67" s="35" t="s">
        <v>185</v>
      </c>
      <c r="L67" s="35" t="s">
        <v>60</v>
      </c>
      <c r="M67" s="36">
        <v>12982.03</v>
      </c>
      <c r="N67" s="43">
        <v>123</v>
      </c>
      <c r="O67" s="41">
        <f t="shared" si="1"/>
        <v>0</v>
      </c>
    </row>
    <row r="68" spans="2:15" ht="18.75" x14ac:dyDescent="0.3">
      <c r="B68" s="13">
        <v>43711</v>
      </c>
      <c r="C68" s="13">
        <v>43711</v>
      </c>
      <c r="D68" s="14" t="s">
        <v>4</v>
      </c>
      <c r="E68" s="18" t="s">
        <v>178</v>
      </c>
      <c r="F68" s="17" t="s">
        <v>53</v>
      </c>
      <c r="G68" s="36">
        <v>636.74</v>
      </c>
      <c r="H68" s="43">
        <v>22</v>
      </c>
      <c r="K68" s="35" t="s">
        <v>178</v>
      </c>
      <c r="L68" s="35" t="s">
        <v>53</v>
      </c>
      <c r="M68" s="36">
        <v>636.74</v>
      </c>
      <c r="N68" s="43">
        <v>22</v>
      </c>
      <c r="O68" s="41">
        <f t="shared" si="1"/>
        <v>0</v>
      </c>
    </row>
    <row r="69" spans="2:15" ht="18.75" x14ac:dyDescent="0.3">
      <c r="B69" s="13">
        <v>43972</v>
      </c>
      <c r="C69" s="13">
        <v>43972</v>
      </c>
      <c r="D69" s="14" t="s">
        <v>4</v>
      </c>
      <c r="E69" s="18" t="s">
        <v>218</v>
      </c>
      <c r="F69" s="17" t="s">
        <v>7</v>
      </c>
      <c r="G69" s="36">
        <v>42.01</v>
      </c>
      <c r="H69" s="43">
        <v>20</v>
      </c>
      <c r="K69" s="35" t="s">
        <v>218</v>
      </c>
      <c r="L69" s="35" t="s">
        <v>7</v>
      </c>
      <c r="M69" s="36">
        <v>42.01</v>
      </c>
      <c r="N69" s="43">
        <v>20</v>
      </c>
      <c r="O69" s="41">
        <f t="shared" si="1"/>
        <v>0</v>
      </c>
    </row>
    <row r="70" spans="2:15" ht="18.75" x14ac:dyDescent="0.3">
      <c r="B70" s="13">
        <v>44018</v>
      </c>
      <c r="C70" s="13">
        <v>44018</v>
      </c>
      <c r="D70" s="14" t="s">
        <v>4</v>
      </c>
      <c r="E70" s="18" t="s">
        <v>243</v>
      </c>
      <c r="F70" s="17" t="s">
        <v>116</v>
      </c>
      <c r="G70" s="36">
        <v>280.81</v>
      </c>
      <c r="H70" s="43">
        <v>9</v>
      </c>
      <c r="K70" s="35" t="s">
        <v>243</v>
      </c>
      <c r="L70" s="35" t="s">
        <v>116</v>
      </c>
      <c r="M70" s="36">
        <v>280.81</v>
      </c>
      <c r="N70" s="43">
        <v>9</v>
      </c>
      <c r="O70" s="41">
        <f t="shared" si="1"/>
        <v>0</v>
      </c>
    </row>
    <row r="71" spans="2:15" ht="18.75" x14ac:dyDescent="0.3">
      <c r="B71" s="13">
        <v>44474</v>
      </c>
      <c r="C71" s="13">
        <v>44474</v>
      </c>
      <c r="D71" s="14" t="s">
        <v>4</v>
      </c>
      <c r="E71" s="18" t="s">
        <v>245</v>
      </c>
      <c r="F71" s="17" t="s">
        <v>118</v>
      </c>
      <c r="G71" s="36">
        <v>316.95</v>
      </c>
      <c r="H71" s="43">
        <v>6</v>
      </c>
      <c r="K71" s="35" t="s">
        <v>245</v>
      </c>
      <c r="L71" s="35" t="s">
        <v>118</v>
      </c>
      <c r="M71" s="36">
        <v>316.95</v>
      </c>
      <c r="N71" s="43">
        <v>6</v>
      </c>
      <c r="O71" s="41">
        <f t="shared" si="1"/>
        <v>0</v>
      </c>
    </row>
    <row r="72" spans="2:15" ht="18.75" x14ac:dyDescent="0.3">
      <c r="B72" s="13">
        <v>43190</v>
      </c>
      <c r="C72" s="13">
        <v>43190</v>
      </c>
      <c r="D72" s="14" t="s">
        <v>4</v>
      </c>
      <c r="E72" s="18" t="s">
        <v>231</v>
      </c>
      <c r="F72" s="17" t="s">
        <v>104</v>
      </c>
      <c r="G72" s="36">
        <v>6265.15</v>
      </c>
      <c r="H72" s="43">
        <v>14</v>
      </c>
      <c r="K72" s="35" t="s">
        <v>231</v>
      </c>
      <c r="L72" s="35" t="s">
        <v>104</v>
      </c>
      <c r="M72" s="36">
        <v>6265.15</v>
      </c>
      <c r="N72" s="43">
        <v>14</v>
      </c>
      <c r="O72" s="41">
        <f t="shared" si="1"/>
        <v>0</v>
      </c>
    </row>
    <row r="73" spans="2:15" ht="18.75" x14ac:dyDescent="0.3">
      <c r="B73" s="13">
        <v>44869</v>
      </c>
      <c r="C73" s="13">
        <v>44869</v>
      </c>
      <c r="D73" s="14" t="s">
        <v>4</v>
      </c>
      <c r="E73" s="18" t="s">
        <v>224</v>
      </c>
      <c r="F73" s="17" t="s">
        <v>97</v>
      </c>
      <c r="G73" s="36">
        <v>11293.03</v>
      </c>
      <c r="H73" s="43">
        <v>1165</v>
      </c>
      <c r="K73" s="35" t="s">
        <v>224</v>
      </c>
      <c r="L73" s="35" t="s">
        <v>97</v>
      </c>
      <c r="M73" s="36">
        <v>11293.03</v>
      </c>
      <c r="N73" s="43">
        <v>1165</v>
      </c>
      <c r="O73" s="41">
        <f t="shared" si="1"/>
        <v>0</v>
      </c>
    </row>
    <row r="74" spans="2:15" ht="18.75" x14ac:dyDescent="0.3">
      <c r="B74" s="13">
        <v>44503</v>
      </c>
      <c r="C74" s="13">
        <v>44503</v>
      </c>
      <c r="D74" s="14" t="s">
        <v>4</v>
      </c>
      <c r="E74" s="18" t="s">
        <v>174</v>
      </c>
      <c r="F74" s="17" t="s">
        <v>49</v>
      </c>
      <c r="G74" s="36">
        <v>7063.16</v>
      </c>
      <c r="H74" s="43">
        <v>7</v>
      </c>
      <c r="K74" s="35" t="s">
        <v>174</v>
      </c>
      <c r="L74" s="35" t="s">
        <v>49</v>
      </c>
      <c r="M74" s="36">
        <v>7063.16</v>
      </c>
      <c r="N74" s="43">
        <v>7</v>
      </c>
      <c r="O74" s="41">
        <f t="shared" si="1"/>
        <v>0</v>
      </c>
    </row>
    <row r="75" spans="2:15" ht="18.75" x14ac:dyDescent="0.3">
      <c r="B75" s="13">
        <v>44726</v>
      </c>
      <c r="C75" s="13">
        <v>44726</v>
      </c>
      <c r="D75" s="14" t="s">
        <v>4</v>
      </c>
      <c r="E75" s="18" t="s">
        <v>241</v>
      </c>
      <c r="F75" s="17" t="s">
        <v>114</v>
      </c>
      <c r="G75" s="36">
        <v>2476.85</v>
      </c>
      <c r="H75" s="43">
        <v>13</v>
      </c>
      <c r="K75" s="35" t="s">
        <v>241</v>
      </c>
      <c r="L75" s="35" t="s">
        <v>114</v>
      </c>
      <c r="M75" s="36">
        <v>2476.85</v>
      </c>
      <c r="N75" s="43">
        <v>13</v>
      </c>
      <c r="O75" s="41">
        <f t="shared" si="1"/>
        <v>0</v>
      </c>
    </row>
    <row r="76" spans="2:15" ht="18.75" x14ac:dyDescent="0.3">
      <c r="B76" s="13">
        <v>43825</v>
      </c>
      <c r="C76" s="13">
        <v>43825</v>
      </c>
      <c r="D76" s="14" t="s">
        <v>4</v>
      </c>
      <c r="E76" s="18" t="s">
        <v>183</v>
      </c>
      <c r="F76" s="17" t="s">
        <v>58</v>
      </c>
      <c r="G76" s="36">
        <v>2513.4</v>
      </c>
      <c r="H76" s="43">
        <v>5</v>
      </c>
      <c r="K76" s="35" t="s">
        <v>183</v>
      </c>
      <c r="L76" s="35" t="s">
        <v>58</v>
      </c>
      <c r="M76" s="36">
        <v>2513.4</v>
      </c>
      <c r="N76" s="43">
        <v>5</v>
      </c>
      <c r="O76" s="41">
        <f t="shared" si="1"/>
        <v>0</v>
      </c>
    </row>
    <row r="77" spans="2:15" ht="18.75" x14ac:dyDescent="0.3">
      <c r="B77" s="13">
        <v>43190</v>
      </c>
      <c r="C77" s="13">
        <v>43190</v>
      </c>
      <c r="D77" s="14" t="s">
        <v>4</v>
      </c>
      <c r="E77" s="18" t="s">
        <v>144</v>
      </c>
      <c r="F77" s="17" t="s">
        <v>19</v>
      </c>
      <c r="G77" s="36">
        <v>153.49</v>
      </c>
      <c r="H77" s="43">
        <v>2</v>
      </c>
      <c r="K77" s="35" t="s">
        <v>144</v>
      </c>
      <c r="L77" s="35" t="s">
        <v>19</v>
      </c>
      <c r="M77" s="36">
        <v>153.49</v>
      </c>
      <c r="N77" s="43">
        <v>2</v>
      </c>
      <c r="O77" s="41">
        <f t="shared" si="1"/>
        <v>0</v>
      </c>
    </row>
    <row r="78" spans="2:15" ht="18.75" x14ac:dyDescent="0.3">
      <c r="B78" s="13">
        <v>43972</v>
      </c>
      <c r="C78" s="13">
        <v>43972</v>
      </c>
      <c r="D78" s="14" t="s">
        <v>4</v>
      </c>
      <c r="E78" s="18" t="s">
        <v>236</v>
      </c>
      <c r="F78" s="17" t="s">
        <v>109</v>
      </c>
      <c r="G78" s="36">
        <v>3229.02</v>
      </c>
      <c r="H78" s="43">
        <v>10</v>
      </c>
      <c r="K78" s="35" t="s">
        <v>236</v>
      </c>
      <c r="L78" s="35" t="s">
        <v>109</v>
      </c>
      <c r="M78" s="36">
        <v>3229.02</v>
      </c>
      <c r="N78" s="43">
        <v>10</v>
      </c>
      <c r="O78" s="41">
        <f t="shared" si="1"/>
        <v>0</v>
      </c>
    </row>
    <row r="79" spans="2:15" ht="18.75" x14ac:dyDescent="0.3">
      <c r="B79" s="13">
        <v>44917</v>
      </c>
      <c r="C79" s="13">
        <v>44917</v>
      </c>
      <c r="D79" s="14" t="s">
        <v>4</v>
      </c>
      <c r="E79" s="18" t="s">
        <v>221</v>
      </c>
      <c r="F79" s="17" t="s">
        <v>94</v>
      </c>
      <c r="G79" s="36">
        <v>2403.37</v>
      </c>
      <c r="H79" s="43">
        <v>613</v>
      </c>
      <c r="K79" s="35" t="s">
        <v>221</v>
      </c>
      <c r="L79" s="35" t="s">
        <v>94</v>
      </c>
      <c r="M79" s="36">
        <v>2403.37</v>
      </c>
      <c r="N79" s="43">
        <v>613</v>
      </c>
      <c r="O79" s="41">
        <f t="shared" si="1"/>
        <v>0</v>
      </c>
    </row>
    <row r="80" spans="2:15" ht="18.75" x14ac:dyDescent="0.3">
      <c r="B80" s="13">
        <v>44474</v>
      </c>
      <c r="C80" s="13">
        <v>44474</v>
      </c>
      <c r="D80" s="14" t="s">
        <v>4</v>
      </c>
      <c r="E80" s="18" t="s">
        <v>150</v>
      </c>
      <c r="F80" s="17" t="s">
        <v>25</v>
      </c>
      <c r="G80" s="36">
        <v>619.01</v>
      </c>
      <c r="H80" s="43">
        <v>10</v>
      </c>
      <c r="K80" s="35" t="s">
        <v>150</v>
      </c>
      <c r="L80" s="35" t="s">
        <v>25</v>
      </c>
      <c r="M80" s="36">
        <v>619.01</v>
      </c>
      <c r="N80" s="43">
        <v>10</v>
      </c>
      <c r="O80" s="41">
        <f t="shared" si="1"/>
        <v>0</v>
      </c>
    </row>
    <row r="81" spans="2:15" ht="18.75" x14ac:dyDescent="0.3">
      <c r="B81" s="13">
        <v>44908</v>
      </c>
      <c r="C81" s="13">
        <v>44908</v>
      </c>
      <c r="D81" s="14" t="s">
        <v>4</v>
      </c>
      <c r="E81" s="18" t="s">
        <v>304</v>
      </c>
      <c r="F81" s="17" t="s">
        <v>307</v>
      </c>
      <c r="G81" s="36">
        <v>3285</v>
      </c>
      <c r="H81" s="43">
        <v>5</v>
      </c>
      <c r="K81" s="35" t="s">
        <v>304</v>
      </c>
      <c r="L81" s="35" t="s">
        <v>307</v>
      </c>
      <c r="M81" s="36">
        <v>3285</v>
      </c>
      <c r="N81" s="43">
        <v>5</v>
      </c>
      <c r="O81" s="41">
        <f t="shared" si="1"/>
        <v>0</v>
      </c>
    </row>
    <row r="82" spans="2:15" ht="18.75" x14ac:dyDescent="0.3">
      <c r="B82" s="13">
        <v>44049</v>
      </c>
      <c r="C82" s="13">
        <v>44049</v>
      </c>
      <c r="D82" s="14" t="s">
        <v>4</v>
      </c>
      <c r="E82" s="18" t="s">
        <v>177</v>
      </c>
      <c r="F82" s="17" t="s">
        <v>52</v>
      </c>
      <c r="G82" s="36">
        <v>855.69</v>
      </c>
      <c r="H82" s="43">
        <v>1</v>
      </c>
      <c r="K82" s="35" t="s">
        <v>177</v>
      </c>
      <c r="L82" s="35" t="s">
        <v>52</v>
      </c>
      <c r="M82" s="36">
        <v>855.69</v>
      </c>
      <c r="N82" s="43">
        <v>1</v>
      </c>
      <c r="O82" s="41">
        <f t="shared" si="1"/>
        <v>0</v>
      </c>
    </row>
    <row r="83" spans="2:15" ht="18.75" x14ac:dyDescent="0.3">
      <c r="B83" s="13">
        <v>44907</v>
      </c>
      <c r="C83" s="13">
        <v>44907</v>
      </c>
      <c r="D83" s="14" t="s">
        <v>4</v>
      </c>
      <c r="E83" s="18" t="s">
        <v>300</v>
      </c>
      <c r="F83" s="17" t="s">
        <v>308</v>
      </c>
      <c r="G83" s="36">
        <v>47.2</v>
      </c>
      <c r="H83" s="43">
        <v>2</v>
      </c>
      <c r="K83" s="35" t="s">
        <v>300</v>
      </c>
      <c r="L83" s="35" t="s">
        <v>308</v>
      </c>
      <c r="M83" s="36">
        <v>47.2</v>
      </c>
      <c r="N83" s="43">
        <v>2</v>
      </c>
      <c r="O83" s="41">
        <f t="shared" si="1"/>
        <v>0</v>
      </c>
    </row>
    <row r="84" spans="2:15" ht="18.75" x14ac:dyDescent="0.3">
      <c r="B84" s="13">
        <v>44049</v>
      </c>
      <c r="C84" s="13">
        <v>44049</v>
      </c>
      <c r="D84" s="14" t="s">
        <v>4</v>
      </c>
      <c r="E84" s="18" t="s">
        <v>176</v>
      </c>
      <c r="F84" s="17" t="s">
        <v>51</v>
      </c>
      <c r="G84" s="36">
        <v>405.13</v>
      </c>
      <c r="H84" s="43">
        <v>1</v>
      </c>
      <c r="K84" s="35" t="s">
        <v>176</v>
      </c>
      <c r="L84" s="35" t="s">
        <v>51</v>
      </c>
      <c r="M84" s="36">
        <v>405.13</v>
      </c>
      <c r="N84" s="43">
        <v>1</v>
      </c>
      <c r="O84" s="41">
        <f t="shared" si="1"/>
        <v>0</v>
      </c>
    </row>
    <row r="85" spans="2:15" ht="18.75" x14ac:dyDescent="0.3">
      <c r="B85" s="13">
        <v>44917</v>
      </c>
      <c r="C85" s="13">
        <v>44917</v>
      </c>
      <c r="D85" s="14" t="s">
        <v>4</v>
      </c>
      <c r="E85" s="18" t="s">
        <v>186</v>
      </c>
      <c r="F85" s="17" t="s">
        <v>61</v>
      </c>
      <c r="G85" s="36">
        <v>3198.09</v>
      </c>
      <c r="H85" s="43">
        <v>12</v>
      </c>
      <c r="K85" s="35" t="s">
        <v>186</v>
      </c>
      <c r="L85" s="35" t="s">
        <v>61</v>
      </c>
      <c r="M85" s="36">
        <v>3198.09</v>
      </c>
      <c r="N85" s="43">
        <v>12</v>
      </c>
      <c r="O85" s="41">
        <f t="shared" si="1"/>
        <v>0</v>
      </c>
    </row>
    <row r="86" spans="2:15" ht="18.75" x14ac:dyDescent="0.3">
      <c r="B86" s="13">
        <v>43972</v>
      </c>
      <c r="C86" s="13">
        <v>43972</v>
      </c>
      <c r="D86" s="14" t="s">
        <v>4</v>
      </c>
      <c r="E86" s="18" t="s">
        <v>175</v>
      </c>
      <c r="F86" s="17" t="s">
        <v>50</v>
      </c>
      <c r="G86" s="36">
        <v>1280.8800000000001</v>
      </c>
      <c r="H86" s="43">
        <v>3</v>
      </c>
      <c r="K86" s="35" t="s">
        <v>175</v>
      </c>
      <c r="L86" s="35" t="s">
        <v>50</v>
      </c>
      <c r="M86" s="36">
        <v>1280.8800000000001</v>
      </c>
      <c r="N86" s="43">
        <v>3</v>
      </c>
      <c r="O86" s="41">
        <f t="shared" si="1"/>
        <v>0</v>
      </c>
    </row>
    <row r="87" spans="2:15" ht="18.75" x14ac:dyDescent="0.3">
      <c r="B87" s="13">
        <v>44278</v>
      </c>
      <c r="C87" s="13">
        <v>44278</v>
      </c>
      <c r="D87" s="14" t="s">
        <v>4</v>
      </c>
      <c r="E87" s="18" t="s">
        <v>149</v>
      </c>
      <c r="F87" s="17" t="s">
        <v>24</v>
      </c>
      <c r="G87" s="36">
        <v>150.93</v>
      </c>
      <c r="H87" s="43">
        <v>10</v>
      </c>
      <c r="K87" s="35" t="s">
        <v>149</v>
      </c>
      <c r="L87" s="35" t="s">
        <v>24</v>
      </c>
      <c r="M87" s="36">
        <v>150.93</v>
      </c>
      <c r="N87" s="43">
        <v>10</v>
      </c>
      <c r="O87" s="41">
        <f t="shared" si="1"/>
        <v>0</v>
      </c>
    </row>
    <row r="88" spans="2:15" ht="18.75" x14ac:dyDescent="0.3">
      <c r="B88" s="13">
        <v>43602</v>
      </c>
      <c r="C88" s="13">
        <v>43602</v>
      </c>
      <c r="D88" s="14" t="s">
        <v>4</v>
      </c>
      <c r="E88" s="18" t="s">
        <v>162</v>
      </c>
      <c r="F88" s="17" t="s">
        <v>37</v>
      </c>
      <c r="G88" s="36">
        <v>15.34</v>
      </c>
      <c r="H88" s="43">
        <v>6</v>
      </c>
      <c r="K88" s="35" t="s">
        <v>162</v>
      </c>
      <c r="L88" s="35" t="s">
        <v>37</v>
      </c>
      <c r="M88" s="36">
        <v>15.34</v>
      </c>
      <c r="N88" s="43">
        <v>6</v>
      </c>
      <c r="O88" s="41">
        <f t="shared" si="1"/>
        <v>0</v>
      </c>
    </row>
    <row r="89" spans="2:15" ht="18.75" x14ac:dyDescent="0.3">
      <c r="B89" s="13">
        <v>44319</v>
      </c>
      <c r="C89" s="13">
        <v>44319</v>
      </c>
      <c r="D89" s="14" t="s">
        <v>4</v>
      </c>
      <c r="E89" s="18" t="s">
        <v>160</v>
      </c>
      <c r="F89" s="17" t="s">
        <v>35</v>
      </c>
      <c r="G89" s="36">
        <v>697.76</v>
      </c>
      <c r="H89" s="43">
        <v>38</v>
      </c>
      <c r="K89" s="35" t="s">
        <v>160</v>
      </c>
      <c r="L89" s="35" t="s">
        <v>35</v>
      </c>
      <c r="M89" s="36">
        <v>697.76</v>
      </c>
      <c r="N89" s="43">
        <v>38</v>
      </c>
      <c r="O89" s="41">
        <f t="shared" si="1"/>
        <v>0</v>
      </c>
    </row>
    <row r="90" spans="2:15" ht="18.75" x14ac:dyDescent="0.3">
      <c r="B90" s="13">
        <v>44715</v>
      </c>
      <c r="C90" s="13">
        <v>44715</v>
      </c>
      <c r="D90" s="14" t="s">
        <v>4</v>
      </c>
      <c r="E90" s="18" t="s">
        <v>159</v>
      </c>
      <c r="F90" s="17" t="s">
        <v>34</v>
      </c>
      <c r="G90" s="36">
        <v>3925.89</v>
      </c>
      <c r="H90" s="43">
        <v>116</v>
      </c>
      <c r="K90" s="35" t="s">
        <v>159</v>
      </c>
      <c r="L90" s="35" t="s">
        <v>34</v>
      </c>
      <c r="M90" s="36">
        <v>3925.89</v>
      </c>
      <c r="N90" s="43">
        <v>116</v>
      </c>
      <c r="O90" s="41">
        <f t="shared" si="1"/>
        <v>0</v>
      </c>
    </row>
    <row r="91" spans="2:15" ht="18.75" x14ac:dyDescent="0.3">
      <c r="B91" s="13">
        <v>44907</v>
      </c>
      <c r="C91" s="13">
        <v>44907</v>
      </c>
      <c r="D91" s="14" t="s">
        <v>4</v>
      </c>
      <c r="E91" s="18" t="s">
        <v>196</v>
      </c>
      <c r="F91" s="17" t="s">
        <v>70</v>
      </c>
      <c r="G91" s="36">
        <v>8843.82</v>
      </c>
      <c r="H91" s="43">
        <v>200</v>
      </c>
      <c r="K91" s="35" t="s">
        <v>196</v>
      </c>
      <c r="L91" s="35" t="s">
        <v>70</v>
      </c>
      <c r="M91" s="36">
        <v>8843.82</v>
      </c>
      <c r="N91" s="43">
        <v>200</v>
      </c>
      <c r="O91" s="41">
        <f t="shared" si="1"/>
        <v>0</v>
      </c>
    </row>
    <row r="92" spans="2:15" ht="18.75" x14ac:dyDescent="0.3">
      <c r="B92" s="13">
        <v>44907</v>
      </c>
      <c r="C92" s="13">
        <v>44907</v>
      </c>
      <c r="D92" s="14" t="s">
        <v>4</v>
      </c>
      <c r="E92" s="18" t="s">
        <v>301</v>
      </c>
      <c r="F92" s="17" t="s">
        <v>302</v>
      </c>
      <c r="G92" s="36">
        <v>3563.6</v>
      </c>
      <c r="H92" s="43">
        <v>80</v>
      </c>
      <c r="K92" s="35" t="s">
        <v>301</v>
      </c>
      <c r="L92" s="35" t="s">
        <v>302</v>
      </c>
      <c r="M92" s="36">
        <v>3563.6</v>
      </c>
      <c r="N92" s="43">
        <v>80</v>
      </c>
      <c r="O92" s="41">
        <f t="shared" si="1"/>
        <v>0</v>
      </c>
    </row>
    <row r="93" spans="2:15" ht="18.75" x14ac:dyDescent="0.3">
      <c r="B93" s="13">
        <v>44701</v>
      </c>
      <c r="C93" s="13">
        <v>44701</v>
      </c>
      <c r="D93" s="14" t="s">
        <v>4</v>
      </c>
      <c r="E93" s="18" t="s">
        <v>232</v>
      </c>
      <c r="F93" s="17" t="s">
        <v>105</v>
      </c>
      <c r="G93" s="36">
        <v>6828.87</v>
      </c>
      <c r="H93" s="43">
        <v>14</v>
      </c>
      <c r="K93" s="35" t="s">
        <v>232</v>
      </c>
      <c r="L93" s="35" t="s">
        <v>105</v>
      </c>
      <c r="M93" s="36">
        <v>6828.87</v>
      </c>
      <c r="N93" s="43">
        <v>14</v>
      </c>
      <c r="O93" s="41">
        <f t="shared" si="1"/>
        <v>0</v>
      </c>
    </row>
    <row r="94" spans="2:15" ht="18.75" x14ac:dyDescent="0.3">
      <c r="B94" s="13">
        <v>43190</v>
      </c>
      <c r="C94" s="13">
        <v>43190</v>
      </c>
      <c r="D94" s="14" t="s">
        <v>4</v>
      </c>
      <c r="E94" s="18" t="s">
        <v>238</v>
      </c>
      <c r="F94" s="17" t="s">
        <v>111</v>
      </c>
      <c r="G94" s="36">
        <v>2433.3200000000002</v>
      </c>
      <c r="H94" s="43">
        <v>10</v>
      </c>
      <c r="K94" s="35" t="s">
        <v>238</v>
      </c>
      <c r="L94" s="35" t="s">
        <v>111</v>
      </c>
      <c r="M94" s="36">
        <v>2433.3200000000002</v>
      </c>
      <c r="N94" s="43">
        <v>10</v>
      </c>
      <c r="O94" s="41">
        <f t="shared" si="1"/>
        <v>0</v>
      </c>
    </row>
    <row r="95" spans="2:15" ht="18.75" x14ac:dyDescent="0.3">
      <c r="B95" s="13">
        <v>44467</v>
      </c>
      <c r="C95" s="13">
        <v>44467</v>
      </c>
      <c r="D95" s="14" t="s">
        <v>4</v>
      </c>
      <c r="E95" s="18" t="s">
        <v>155</v>
      </c>
      <c r="F95" s="17" t="s">
        <v>30</v>
      </c>
      <c r="G95" s="36">
        <v>379.09</v>
      </c>
      <c r="H95" s="43">
        <v>17</v>
      </c>
      <c r="K95" s="35" t="s">
        <v>155</v>
      </c>
      <c r="L95" s="35" t="s">
        <v>30</v>
      </c>
      <c r="M95" s="36">
        <v>379.09</v>
      </c>
      <c r="N95" s="43">
        <v>17</v>
      </c>
      <c r="O95" s="41">
        <f t="shared" si="1"/>
        <v>0</v>
      </c>
    </row>
    <row r="96" spans="2:15" ht="18.75" x14ac:dyDescent="0.3">
      <c r="B96" s="13">
        <v>44902</v>
      </c>
      <c r="C96" s="13">
        <v>44902</v>
      </c>
      <c r="D96" s="14" t="s">
        <v>4</v>
      </c>
      <c r="E96" s="18" t="s">
        <v>299</v>
      </c>
      <c r="F96" s="17" t="s">
        <v>309</v>
      </c>
      <c r="G96" s="36">
        <v>621.86</v>
      </c>
      <c r="H96" s="43">
        <v>1</v>
      </c>
      <c r="K96" s="35" t="s">
        <v>299</v>
      </c>
      <c r="L96" s="35" t="s">
        <v>309</v>
      </c>
      <c r="M96" s="36">
        <v>621.86</v>
      </c>
      <c r="N96" s="43">
        <v>1</v>
      </c>
      <c r="O96" s="41">
        <f t="shared" si="1"/>
        <v>0</v>
      </c>
    </row>
    <row r="97" spans="2:15" ht="18.75" x14ac:dyDescent="0.3">
      <c r="B97" s="13">
        <v>43190</v>
      </c>
      <c r="C97" s="13">
        <v>43190</v>
      </c>
      <c r="D97" s="14" t="s">
        <v>4</v>
      </c>
      <c r="E97" s="18" t="s">
        <v>197</v>
      </c>
      <c r="F97" s="17" t="s">
        <v>71</v>
      </c>
      <c r="G97" s="36">
        <v>74.989999999999995</v>
      </c>
      <c r="H97" s="43">
        <v>1</v>
      </c>
      <c r="K97" s="35" t="s">
        <v>197</v>
      </c>
      <c r="L97" s="35" t="s">
        <v>71</v>
      </c>
      <c r="M97" s="36">
        <v>74.989999999999995</v>
      </c>
      <c r="N97" s="43">
        <v>1</v>
      </c>
      <c r="O97" s="41">
        <f t="shared" si="1"/>
        <v>0</v>
      </c>
    </row>
    <row r="98" spans="2:15" ht="18.75" x14ac:dyDescent="0.3">
      <c r="B98" s="13">
        <v>44018</v>
      </c>
      <c r="C98" s="13">
        <v>44018</v>
      </c>
      <c r="D98" s="14" t="s">
        <v>4</v>
      </c>
      <c r="E98" s="18" t="s">
        <v>244</v>
      </c>
      <c r="F98" s="17" t="s">
        <v>117</v>
      </c>
      <c r="G98" s="36">
        <v>228.41</v>
      </c>
      <c r="H98" s="43">
        <v>4</v>
      </c>
      <c r="K98" s="35" t="s">
        <v>244</v>
      </c>
      <c r="L98" s="35" t="s">
        <v>117</v>
      </c>
      <c r="M98" s="36">
        <v>228.41</v>
      </c>
      <c r="N98" s="43">
        <v>4</v>
      </c>
      <c r="O98" s="41">
        <f t="shared" si="1"/>
        <v>0</v>
      </c>
    </row>
    <row r="99" spans="2:15" ht="18.75" x14ac:dyDescent="0.3">
      <c r="B99" s="13">
        <v>44202</v>
      </c>
      <c r="C99" s="13">
        <v>44202</v>
      </c>
      <c r="D99" s="14" t="s">
        <v>4</v>
      </c>
      <c r="E99" s="18" t="s">
        <v>145</v>
      </c>
      <c r="F99" s="17" t="s">
        <v>20</v>
      </c>
      <c r="G99" s="36">
        <v>25886.83</v>
      </c>
      <c r="H99" s="43">
        <v>197</v>
      </c>
      <c r="K99" s="35" t="s">
        <v>145</v>
      </c>
      <c r="L99" s="35" t="s">
        <v>20</v>
      </c>
      <c r="M99" s="36">
        <v>25886.83</v>
      </c>
      <c r="N99" s="43">
        <v>197</v>
      </c>
      <c r="O99" s="41">
        <f t="shared" si="1"/>
        <v>0</v>
      </c>
    </row>
    <row r="100" spans="2:15" ht="18.75" x14ac:dyDescent="0.3">
      <c r="B100" s="13">
        <v>44908</v>
      </c>
      <c r="C100" s="13">
        <v>44908</v>
      </c>
      <c r="D100" s="14" t="s">
        <v>4</v>
      </c>
      <c r="E100" s="18" t="s">
        <v>167</v>
      </c>
      <c r="F100" s="17" t="s">
        <v>42</v>
      </c>
      <c r="G100" s="36">
        <v>371.86</v>
      </c>
      <c r="H100" s="43">
        <v>11</v>
      </c>
      <c r="K100" s="35" t="s">
        <v>167</v>
      </c>
      <c r="L100" s="35" t="s">
        <v>42</v>
      </c>
      <c r="M100" s="36">
        <v>371.86</v>
      </c>
      <c r="N100" s="43">
        <v>11</v>
      </c>
      <c r="O100" s="41">
        <f t="shared" si="1"/>
        <v>0</v>
      </c>
    </row>
    <row r="101" spans="2:15" ht="18.75" x14ac:dyDescent="0.3">
      <c r="B101" s="13">
        <v>43190</v>
      </c>
      <c r="C101" s="13">
        <v>43190</v>
      </c>
      <c r="D101" s="14" t="s">
        <v>4</v>
      </c>
      <c r="E101" s="18" t="s">
        <v>168</v>
      </c>
      <c r="F101" s="17" t="s">
        <v>43</v>
      </c>
      <c r="G101" s="36">
        <v>1466.68</v>
      </c>
      <c r="H101" s="43">
        <v>6</v>
      </c>
      <c r="K101" s="35" t="s">
        <v>168</v>
      </c>
      <c r="L101" s="35" t="s">
        <v>43</v>
      </c>
      <c r="M101" s="36">
        <v>1466.68</v>
      </c>
      <c r="N101" s="43">
        <v>6</v>
      </c>
      <c r="O101" s="41">
        <f t="shared" si="1"/>
        <v>0</v>
      </c>
    </row>
    <row r="102" spans="2:15" ht="18.75" x14ac:dyDescent="0.3">
      <c r="B102" s="13">
        <v>44474</v>
      </c>
      <c r="C102" s="13">
        <v>44474</v>
      </c>
      <c r="D102" s="14" t="s">
        <v>4</v>
      </c>
      <c r="E102" s="18" t="s">
        <v>169</v>
      </c>
      <c r="F102" s="17" t="s">
        <v>44</v>
      </c>
      <c r="G102" s="36">
        <v>143.94999999999999</v>
      </c>
      <c r="H102" s="43">
        <v>3</v>
      </c>
      <c r="K102" s="35" t="s">
        <v>169</v>
      </c>
      <c r="L102" s="35" t="s">
        <v>44</v>
      </c>
      <c r="M102" s="36">
        <v>143.94999999999999</v>
      </c>
      <c r="N102" s="43">
        <v>3</v>
      </c>
      <c r="O102" s="41">
        <f t="shared" si="1"/>
        <v>0</v>
      </c>
    </row>
    <row r="103" spans="2:15" ht="18.75" x14ac:dyDescent="0.3">
      <c r="B103" s="13">
        <v>44917</v>
      </c>
      <c r="C103" s="13">
        <v>44917</v>
      </c>
      <c r="D103" s="14" t="s">
        <v>4</v>
      </c>
      <c r="E103" s="18" t="s">
        <v>305</v>
      </c>
      <c r="F103" s="17" t="s">
        <v>310</v>
      </c>
      <c r="G103" s="36">
        <v>247.8</v>
      </c>
      <c r="H103" s="43">
        <v>15</v>
      </c>
      <c r="K103" s="35" t="s">
        <v>305</v>
      </c>
      <c r="L103" s="35" t="s">
        <v>310</v>
      </c>
      <c r="M103" s="36">
        <v>247.8</v>
      </c>
      <c r="N103" s="43">
        <v>15</v>
      </c>
      <c r="O103" s="41">
        <f t="shared" si="1"/>
        <v>0</v>
      </c>
    </row>
    <row r="104" spans="2:15" ht="18.75" x14ac:dyDescent="0.3">
      <c r="B104" s="13">
        <v>44474</v>
      </c>
      <c r="C104" s="13">
        <v>44474</v>
      </c>
      <c r="D104" s="14" t="s">
        <v>4</v>
      </c>
      <c r="E104" s="18" t="s">
        <v>157</v>
      </c>
      <c r="F104" s="17" t="s">
        <v>32</v>
      </c>
      <c r="G104" s="36">
        <v>246.5</v>
      </c>
      <c r="H104" s="43">
        <v>5</v>
      </c>
      <c r="K104" s="35" t="s">
        <v>157</v>
      </c>
      <c r="L104" s="35" t="s">
        <v>32</v>
      </c>
      <c r="M104" s="36">
        <v>246.5</v>
      </c>
      <c r="N104" s="43">
        <v>5</v>
      </c>
      <c r="O104" s="41">
        <f t="shared" si="1"/>
        <v>0</v>
      </c>
    </row>
    <row r="105" spans="2:15" ht="18.75" x14ac:dyDescent="0.3">
      <c r="B105" s="13">
        <v>44187</v>
      </c>
      <c r="C105" s="13">
        <v>44187</v>
      </c>
      <c r="D105" s="14" t="s">
        <v>4</v>
      </c>
      <c r="E105" s="18" t="s">
        <v>233</v>
      </c>
      <c r="F105" s="17" t="s">
        <v>106</v>
      </c>
      <c r="G105" s="36">
        <v>3239.65</v>
      </c>
      <c r="H105" s="43">
        <v>10</v>
      </c>
      <c r="K105" s="35" t="s">
        <v>233</v>
      </c>
      <c r="L105" s="35" t="s">
        <v>106</v>
      </c>
      <c r="M105" s="36">
        <v>3239.65</v>
      </c>
      <c r="N105" s="43">
        <v>10</v>
      </c>
      <c r="O105" s="41">
        <f t="shared" si="1"/>
        <v>0</v>
      </c>
    </row>
    <row r="106" spans="2:15" ht="18.75" x14ac:dyDescent="0.3">
      <c r="B106" s="13">
        <v>44908</v>
      </c>
      <c r="C106" s="13">
        <v>44908</v>
      </c>
      <c r="D106" s="14" t="s">
        <v>4</v>
      </c>
      <c r="E106" s="18" t="s">
        <v>140</v>
      </c>
      <c r="F106" s="17" t="s">
        <v>15</v>
      </c>
      <c r="G106" s="36">
        <v>2277.44</v>
      </c>
      <c r="H106" s="43">
        <v>7</v>
      </c>
      <c r="K106" s="35" t="s">
        <v>140</v>
      </c>
      <c r="L106" s="35" t="s">
        <v>15</v>
      </c>
      <c r="M106" s="36">
        <v>2277.44</v>
      </c>
      <c r="N106" s="43">
        <v>7</v>
      </c>
      <c r="O106" s="41">
        <f t="shared" si="1"/>
        <v>0</v>
      </c>
    </row>
    <row r="107" spans="2:15" ht="18.75" x14ac:dyDescent="0.3">
      <c r="B107" s="13">
        <v>43190</v>
      </c>
      <c r="C107" s="13">
        <v>43190</v>
      </c>
      <c r="D107" s="14" t="s">
        <v>4</v>
      </c>
      <c r="E107" s="18" t="s">
        <v>195</v>
      </c>
      <c r="F107" s="17" t="s">
        <v>69</v>
      </c>
      <c r="G107" s="36">
        <v>1706.39</v>
      </c>
      <c r="H107" s="43">
        <v>2</v>
      </c>
      <c r="K107" s="35" t="s">
        <v>195</v>
      </c>
      <c r="L107" s="35" t="s">
        <v>69</v>
      </c>
      <c r="M107" s="36">
        <v>1706.39</v>
      </c>
      <c r="N107" s="43">
        <v>2</v>
      </c>
      <c r="O107" s="41">
        <f t="shared" si="1"/>
        <v>0</v>
      </c>
    </row>
    <row r="108" spans="2:15" ht="18.75" x14ac:dyDescent="0.3">
      <c r="B108" s="13">
        <v>43190</v>
      </c>
      <c r="C108" s="13">
        <v>43190</v>
      </c>
      <c r="D108" s="14" t="s">
        <v>4</v>
      </c>
      <c r="E108" s="18" t="s">
        <v>234</v>
      </c>
      <c r="F108" s="17" t="s">
        <v>107</v>
      </c>
      <c r="G108" s="36">
        <v>2984.32</v>
      </c>
      <c r="H108" s="43">
        <v>9</v>
      </c>
      <c r="K108" s="35" t="s">
        <v>234</v>
      </c>
      <c r="L108" s="35" t="s">
        <v>107</v>
      </c>
      <c r="M108" s="36">
        <v>2984.32</v>
      </c>
      <c r="N108" s="43">
        <v>9</v>
      </c>
      <c r="O108" s="41">
        <f t="shared" si="1"/>
        <v>0</v>
      </c>
    </row>
    <row r="109" spans="2:15" ht="18.75" x14ac:dyDescent="0.3">
      <c r="B109" s="13">
        <v>44278</v>
      </c>
      <c r="C109" s="13">
        <v>44278</v>
      </c>
      <c r="D109" s="14" t="s">
        <v>4</v>
      </c>
      <c r="E109" s="18" t="s">
        <v>235</v>
      </c>
      <c r="F109" s="17" t="s">
        <v>108</v>
      </c>
      <c r="G109" s="36">
        <v>2710.65</v>
      </c>
      <c r="H109" s="43">
        <v>8</v>
      </c>
      <c r="K109" s="35" t="s">
        <v>235</v>
      </c>
      <c r="L109" s="35" t="s">
        <v>108</v>
      </c>
      <c r="M109" s="36">
        <v>2710.65</v>
      </c>
      <c r="N109" s="43">
        <v>8</v>
      </c>
      <c r="O109" s="41">
        <f t="shared" si="1"/>
        <v>0</v>
      </c>
    </row>
    <row r="110" spans="2:15" ht="18.75" x14ac:dyDescent="0.3">
      <c r="B110" s="13">
        <v>45012</v>
      </c>
      <c r="C110" s="13">
        <v>45012</v>
      </c>
      <c r="D110" s="14" t="s">
        <v>4</v>
      </c>
      <c r="E110" s="18" t="s">
        <v>193</v>
      </c>
      <c r="F110" s="17" t="s">
        <v>67</v>
      </c>
      <c r="G110" s="36">
        <v>7058.44</v>
      </c>
      <c r="H110" s="43">
        <v>19</v>
      </c>
      <c r="K110" s="35" t="s">
        <v>193</v>
      </c>
      <c r="L110" s="35" t="s">
        <v>67</v>
      </c>
      <c r="M110" s="36">
        <v>7058.44</v>
      </c>
      <c r="N110" s="43">
        <v>19</v>
      </c>
      <c r="O110" s="41">
        <f t="shared" si="1"/>
        <v>0</v>
      </c>
    </row>
    <row r="111" spans="2:15" ht="18.75" x14ac:dyDescent="0.3">
      <c r="B111" s="13">
        <v>44224</v>
      </c>
      <c r="C111" s="13">
        <v>44224</v>
      </c>
      <c r="D111" s="14" t="s">
        <v>4</v>
      </c>
      <c r="E111" s="18" t="s">
        <v>190</v>
      </c>
      <c r="F111" s="17" t="s">
        <v>65</v>
      </c>
      <c r="G111" s="36">
        <v>158.31</v>
      </c>
      <c r="H111" s="43">
        <v>7</v>
      </c>
      <c r="K111" s="35" t="s">
        <v>190</v>
      </c>
      <c r="L111" s="35" t="s">
        <v>65</v>
      </c>
      <c r="M111" s="36">
        <v>158.31</v>
      </c>
      <c r="N111" s="43">
        <v>7</v>
      </c>
      <c r="O111" s="41">
        <f t="shared" si="1"/>
        <v>0</v>
      </c>
    </row>
    <row r="112" spans="2:15" ht="18.75" x14ac:dyDescent="0.3">
      <c r="B112" s="13">
        <v>43712</v>
      </c>
      <c r="C112" s="13">
        <v>43712</v>
      </c>
      <c r="D112" s="14" t="s">
        <v>4</v>
      </c>
      <c r="E112" s="18" t="s">
        <v>184</v>
      </c>
      <c r="F112" s="17" t="s">
        <v>59</v>
      </c>
      <c r="G112" s="36">
        <v>108.37</v>
      </c>
      <c r="H112" s="43">
        <v>1</v>
      </c>
      <c r="K112" s="35" t="s">
        <v>184</v>
      </c>
      <c r="L112" s="35" t="s">
        <v>59</v>
      </c>
      <c r="M112" s="36">
        <v>108.37</v>
      </c>
      <c r="N112" s="43">
        <v>1</v>
      </c>
      <c r="O112" s="41">
        <f t="shared" si="1"/>
        <v>0</v>
      </c>
    </row>
    <row r="113" spans="2:15" ht="18.75" x14ac:dyDescent="0.3">
      <c r="B113" s="13">
        <v>43190</v>
      </c>
      <c r="C113" s="13">
        <v>43190</v>
      </c>
      <c r="D113" s="14" t="s">
        <v>4</v>
      </c>
      <c r="E113" s="18" t="s">
        <v>179</v>
      </c>
      <c r="F113" s="17" t="s">
        <v>54</v>
      </c>
      <c r="G113" s="36">
        <v>533.48</v>
      </c>
      <c r="H113" s="43">
        <v>1</v>
      </c>
      <c r="K113" s="35" t="s">
        <v>179</v>
      </c>
      <c r="L113" s="35" t="s">
        <v>54</v>
      </c>
      <c r="M113" s="36">
        <v>533.48</v>
      </c>
      <c r="N113" s="43">
        <v>1</v>
      </c>
      <c r="O113" s="41">
        <f t="shared" si="1"/>
        <v>0</v>
      </c>
    </row>
    <row r="114" spans="2:15" ht="18.75" x14ac:dyDescent="0.3">
      <c r="B114" s="13">
        <v>44224</v>
      </c>
      <c r="C114" s="13">
        <v>44224</v>
      </c>
      <c r="D114" s="14" t="s">
        <v>4</v>
      </c>
      <c r="E114" s="18" t="s">
        <v>250</v>
      </c>
      <c r="F114" s="17" t="s">
        <v>120</v>
      </c>
      <c r="G114" s="36">
        <v>19468.330000000002</v>
      </c>
      <c r="H114" s="43">
        <v>2</v>
      </c>
      <c r="K114" s="35" t="s">
        <v>250</v>
      </c>
      <c r="L114" s="35" t="s">
        <v>120</v>
      </c>
      <c r="M114" s="36">
        <v>19468.330000000002</v>
      </c>
      <c r="N114" s="43">
        <v>2</v>
      </c>
      <c r="O114" s="41">
        <f t="shared" si="1"/>
        <v>0</v>
      </c>
    </row>
    <row r="115" spans="2:15" ht="18.75" x14ac:dyDescent="0.3">
      <c r="B115" s="13">
        <v>44714</v>
      </c>
      <c r="C115" s="13">
        <v>44714</v>
      </c>
      <c r="D115" s="14" t="s">
        <v>4</v>
      </c>
      <c r="E115" s="18" t="s">
        <v>212</v>
      </c>
      <c r="F115" s="17" t="s">
        <v>86</v>
      </c>
      <c r="G115" s="36">
        <v>589.29999999999995</v>
      </c>
      <c r="H115" s="43">
        <v>34</v>
      </c>
      <c r="K115" s="35" t="s">
        <v>212</v>
      </c>
      <c r="L115" s="35" t="s">
        <v>86</v>
      </c>
      <c r="M115" s="36">
        <v>589.29999999999995</v>
      </c>
      <c r="N115" s="43">
        <v>34</v>
      </c>
      <c r="O115" s="41">
        <f t="shared" si="1"/>
        <v>0</v>
      </c>
    </row>
    <row r="116" spans="2:15" ht="18.75" x14ac:dyDescent="0.3">
      <c r="B116" s="13">
        <v>44278</v>
      </c>
      <c r="C116" s="13">
        <v>44278</v>
      </c>
      <c r="D116" s="14" t="s">
        <v>4</v>
      </c>
      <c r="E116" s="18" t="s">
        <v>264</v>
      </c>
      <c r="F116" s="17" t="s">
        <v>134</v>
      </c>
      <c r="G116" s="36">
        <v>27376</v>
      </c>
      <c r="H116" s="43">
        <v>8</v>
      </c>
      <c r="K116" s="35" t="s">
        <v>264</v>
      </c>
      <c r="L116" s="35" t="s">
        <v>134</v>
      </c>
      <c r="M116" s="36">
        <v>27376</v>
      </c>
      <c r="N116" s="43">
        <v>8</v>
      </c>
      <c r="O116" s="41">
        <f t="shared" si="1"/>
        <v>0</v>
      </c>
    </row>
    <row r="117" spans="2:15" ht="18.75" x14ac:dyDescent="0.3">
      <c r="B117" s="13">
        <v>44203</v>
      </c>
      <c r="C117" s="13">
        <v>44203</v>
      </c>
      <c r="D117" s="14" t="s">
        <v>4</v>
      </c>
      <c r="E117" s="18" t="s">
        <v>265</v>
      </c>
      <c r="F117" s="17" t="s">
        <v>135</v>
      </c>
      <c r="G117" s="36">
        <v>20685.61</v>
      </c>
      <c r="H117" s="43">
        <v>3</v>
      </c>
      <c r="K117" s="35" t="s">
        <v>265</v>
      </c>
      <c r="L117" s="35" t="s">
        <v>135</v>
      </c>
      <c r="M117" s="36">
        <v>20685.61</v>
      </c>
      <c r="N117" s="43">
        <v>3</v>
      </c>
      <c r="O117" s="41">
        <f t="shared" si="1"/>
        <v>0</v>
      </c>
    </row>
    <row r="118" spans="2:15" ht="18.75" x14ac:dyDescent="0.3">
      <c r="B118" s="13">
        <v>44701</v>
      </c>
      <c r="C118" s="13">
        <v>44701</v>
      </c>
      <c r="D118" s="14" t="s">
        <v>4</v>
      </c>
      <c r="E118" s="18" t="s">
        <v>240</v>
      </c>
      <c r="F118" s="17" t="s">
        <v>113</v>
      </c>
      <c r="G118" s="36">
        <v>969.87</v>
      </c>
      <c r="H118" s="43">
        <v>1</v>
      </c>
      <c r="K118" s="35" t="s">
        <v>240</v>
      </c>
      <c r="L118" s="35" t="s">
        <v>113</v>
      </c>
      <c r="M118" s="36">
        <v>969.87</v>
      </c>
      <c r="N118" s="43">
        <v>1</v>
      </c>
      <c r="O118" s="41">
        <f t="shared" si="1"/>
        <v>0</v>
      </c>
    </row>
    <row r="119" spans="2:15" ht="18.75" x14ac:dyDescent="0.3">
      <c r="B119" s="13">
        <v>44701</v>
      </c>
      <c r="C119" s="13">
        <v>44701</v>
      </c>
      <c r="D119" s="14" t="s">
        <v>4</v>
      </c>
      <c r="E119" s="18" t="s">
        <v>239</v>
      </c>
      <c r="F119" s="17" t="s">
        <v>112</v>
      </c>
      <c r="G119" s="36">
        <v>969.87</v>
      </c>
      <c r="H119" s="43">
        <v>1</v>
      </c>
      <c r="K119" s="35" t="s">
        <v>239</v>
      </c>
      <c r="L119" s="35" t="s">
        <v>112</v>
      </c>
      <c r="M119" s="36">
        <v>969.87</v>
      </c>
      <c r="N119" s="43">
        <v>1</v>
      </c>
      <c r="O119" s="41">
        <f t="shared" si="1"/>
        <v>0</v>
      </c>
    </row>
    <row r="120" spans="2:15" ht="18.75" x14ac:dyDescent="0.3">
      <c r="B120" s="13">
        <v>43845</v>
      </c>
      <c r="C120" s="13">
        <v>43845</v>
      </c>
      <c r="D120" s="14" t="s">
        <v>4</v>
      </c>
      <c r="E120" s="18" t="s">
        <v>228</v>
      </c>
      <c r="F120" s="17" t="s">
        <v>101</v>
      </c>
      <c r="G120" s="36">
        <v>4864.74</v>
      </c>
      <c r="H120" s="43">
        <v>8</v>
      </c>
      <c r="K120" s="35" t="s">
        <v>228</v>
      </c>
      <c r="L120" s="35" t="s">
        <v>101</v>
      </c>
      <c r="M120" s="36">
        <v>4864.74</v>
      </c>
      <c r="N120" s="43">
        <v>8</v>
      </c>
      <c r="O120" s="41">
        <f t="shared" si="1"/>
        <v>0</v>
      </c>
    </row>
    <row r="121" spans="2:15" ht="18.75" x14ac:dyDescent="0.3">
      <c r="B121" s="13">
        <v>44853</v>
      </c>
      <c r="C121" s="13">
        <v>44853</v>
      </c>
      <c r="D121" s="14" t="s">
        <v>4</v>
      </c>
      <c r="E121" s="18" t="s">
        <v>246</v>
      </c>
      <c r="F121" s="17" t="s">
        <v>119</v>
      </c>
      <c r="G121" s="36">
        <v>21779.54</v>
      </c>
      <c r="H121" s="43">
        <v>5</v>
      </c>
      <c r="K121" s="35" t="s">
        <v>246</v>
      </c>
      <c r="L121" s="35" t="s">
        <v>119</v>
      </c>
      <c r="M121" s="36">
        <v>21779.54</v>
      </c>
      <c r="N121" s="43">
        <v>5</v>
      </c>
      <c r="O121" s="41">
        <f t="shared" si="1"/>
        <v>0</v>
      </c>
    </row>
    <row r="122" spans="2:15" ht="18.75" x14ac:dyDescent="0.3">
      <c r="B122" s="13">
        <v>44902</v>
      </c>
      <c r="C122" s="13">
        <v>44902</v>
      </c>
      <c r="D122" s="14" t="s">
        <v>4</v>
      </c>
      <c r="E122" s="18" t="s">
        <v>161</v>
      </c>
      <c r="F122" s="17" t="s">
        <v>36</v>
      </c>
      <c r="G122" s="36">
        <v>415.06</v>
      </c>
      <c r="H122" s="43">
        <v>85</v>
      </c>
      <c r="K122" s="35" t="s">
        <v>161</v>
      </c>
      <c r="L122" s="35" t="s">
        <v>36</v>
      </c>
      <c r="M122" s="36">
        <v>415.06</v>
      </c>
      <c r="N122" s="43">
        <v>85</v>
      </c>
      <c r="O122" s="41">
        <f t="shared" si="1"/>
        <v>0</v>
      </c>
    </row>
    <row r="123" spans="2:15" ht="18.75" x14ac:dyDescent="0.3">
      <c r="B123" s="13">
        <v>44278</v>
      </c>
      <c r="C123" s="13">
        <v>44278</v>
      </c>
      <c r="D123" s="14" t="s">
        <v>4</v>
      </c>
      <c r="E123" s="18" t="s">
        <v>191</v>
      </c>
      <c r="F123" s="17" t="s">
        <v>8</v>
      </c>
      <c r="G123" s="36">
        <v>430.7</v>
      </c>
      <c r="H123" s="43">
        <v>1</v>
      </c>
      <c r="K123" s="35" t="s">
        <v>191</v>
      </c>
      <c r="L123" s="35" t="s">
        <v>8</v>
      </c>
      <c r="M123" s="36">
        <v>430.7</v>
      </c>
      <c r="N123" s="43">
        <v>1</v>
      </c>
      <c r="O123" s="41">
        <f t="shared" si="1"/>
        <v>0</v>
      </c>
    </row>
    <row r="124" spans="2:15" ht="18.75" x14ac:dyDescent="0.3">
      <c r="B124" s="13">
        <v>44202</v>
      </c>
      <c r="C124" s="13">
        <v>44202</v>
      </c>
      <c r="D124" s="14" t="s">
        <v>4</v>
      </c>
      <c r="E124" s="18" t="s">
        <v>230</v>
      </c>
      <c r="F124" s="17" t="s">
        <v>103</v>
      </c>
      <c r="G124" s="36">
        <v>5349.68</v>
      </c>
      <c r="H124" s="43">
        <v>11</v>
      </c>
      <c r="K124" s="35" t="s">
        <v>230</v>
      </c>
      <c r="L124" s="35" t="s">
        <v>103</v>
      </c>
      <c r="M124" s="36">
        <v>5349.68</v>
      </c>
      <c r="N124" s="43">
        <v>11</v>
      </c>
      <c r="O124" s="41">
        <f t="shared" si="1"/>
        <v>0</v>
      </c>
    </row>
    <row r="125" spans="2:15" ht="18.75" x14ac:dyDescent="0.3">
      <c r="B125" s="13">
        <v>44980</v>
      </c>
      <c r="C125" s="13">
        <v>44980</v>
      </c>
      <c r="D125" s="14" t="s">
        <v>4</v>
      </c>
      <c r="E125" s="18" t="s">
        <v>262</v>
      </c>
      <c r="F125" s="17" t="s">
        <v>132</v>
      </c>
      <c r="G125" s="36">
        <v>96298.3</v>
      </c>
      <c r="H125" s="43">
        <v>10</v>
      </c>
      <c r="K125" s="35" t="s">
        <v>262</v>
      </c>
      <c r="L125" s="35" t="s">
        <v>132</v>
      </c>
      <c r="M125" s="36">
        <v>96298.3</v>
      </c>
      <c r="N125" s="43">
        <v>10</v>
      </c>
      <c r="O125" s="41">
        <f t="shared" si="1"/>
        <v>0</v>
      </c>
    </row>
    <row r="126" spans="2:15" ht="18.75" x14ac:dyDescent="0.3">
      <c r="B126" s="13">
        <v>44866</v>
      </c>
      <c r="C126" s="13">
        <v>44866</v>
      </c>
      <c r="D126" s="14" t="s">
        <v>4</v>
      </c>
      <c r="E126" s="18" t="s">
        <v>257</v>
      </c>
      <c r="F126" s="17" t="s">
        <v>127</v>
      </c>
      <c r="G126" s="36">
        <v>29865.43</v>
      </c>
      <c r="H126" s="43">
        <v>4</v>
      </c>
      <c r="K126" s="35" t="s">
        <v>257</v>
      </c>
      <c r="L126" s="35" t="s">
        <v>127</v>
      </c>
      <c r="M126" s="36">
        <v>29865.43</v>
      </c>
      <c r="N126" s="43">
        <v>4</v>
      </c>
      <c r="O126" s="41">
        <f t="shared" ref="O126:O154" si="2">+E126-K126</f>
        <v>0</v>
      </c>
    </row>
    <row r="127" spans="2:15" ht="18.75" x14ac:dyDescent="0.3">
      <c r="B127" s="13">
        <v>44866</v>
      </c>
      <c r="C127" s="13">
        <v>44866</v>
      </c>
      <c r="D127" s="14" t="s">
        <v>4</v>
      </c>
      <c r="E127" s="18" t="s">
        <v>256</v>
      </c>
      <c r="F127" s="17" t="s">
        <v>126</v>
      </c>
      <c r="G127" s="36">
        <v>27817.26</v>
      </c>
      <c r="H127" s="43">
        <v>4</v>
      </c>
      <c r="K127" s="35" t="s">
        <v>256</v>
      </c>
      <c r="L127" s="35" t="s">
        <v>126</v>
      </c>
      <c r="M127" s="36">
        <v>27817.26</v>
      </c>
      <c r="N127" s="43">
        <v>4</v>
      </c>
      <c r="O127" s="41">
        <f t="shared" si="2"/>
        <v>0</v>
      </c>
    </row>
    <row r="128" spans="2:15" ht="18.75" x14ac:dyDescent="0.3">
      <c r="B128" s="13">
        <v>44866</v>
      </c>
      <c r="C128" s="13">
        <v>44866</v>
      </c>
      <c r="D128" s="14" t="s">
        <v>4</v>
      </c>
      <c r="E128" s="18" t="s">
        <v>258</v>
      </c>
      <c r="F128" s="17" t="s">
        <v>128</v>
      </c>
      <c r="G128" s="36">
        <v>31073.86</v>
      </c>
      <c r="H128" s="43">
        <v>4</v>
      </c>
      <c r="K128" s="35" t="s">
        <v>258</v>
      </c>
      <c r="L128" s="35" t="s">
        <v>128</v>
      </c>
      <c r="M128" s="36">
        <v>31073.86</v>
      </c>
      <c r="N128" s="43">
        <v>4</v>
      </c>
      <c r="O128" s="41">
        <f t="shared" si="2"/>
        <v>0</v>
      </c>
    </row>
    <row r="129" spans="2:15" ht="18.75" x14ac:dyDescent="0.3">
      <c r="B129" s="13">
        <v>44866</v>
      </c>
      <c r="C129" s="13">
        <v>44866</v>
      </c>
      <c r="D129" s="14" t="s">
        <v>4</v>
      </c>
      <c r="E129" s="18" t="s">
        <v>255</v>
      </c>
      <c r="F129" s="17" t="s">
        <v>125</v>
      </c>
      <c r="G129" s="36">
        <v>31563.78</v>
      </c>
      <c r="H129" s="43">
        <v>4</v>
      </c>
      <c r="K129" s="35" t="s">
        <v>255</v>
      </c>
      <c r="L129" s="35" t="s">
        <v>125</v>
      </c>
      <c r="M129" s="36">
        <v>31563.78</v>
      </c>
      <c r="N129" s="43">
        <v>4</v>
      </c>
      <c r="O129" s="41">
        <f t="shared" si="2"/>
        <v>0</v>
      </c>
    </row>
    <row r="130" spans="2:15" ht="18.75" x14ac:dyDescent="0.3">
      <c r="B130" s="13" t="s">
        <v>268</v>
      </c>
      <c r="C130" s="13" t="s">
        <v>268</v>
      </c>
      <c r="D130" s="14" t="s">
        <v>4</v>
      </c>
      <c r="E130" s="18" t="s">
        <v>249</v>
      </c>
      <c r="F130" s="17" t="s">
        <v>9</v>
      </c>
      <c r="G130" s="36">
        <v>43464.21</v>
      </c>
      <c r="H130" s="43">
        <v>5</v>
      </c>
      <c r="K130" s="35" t="s">
        <v>249</v>
      </c>
      <c r="L130" s="35" t="s">
        <v>9</v>
      </c>
      <c r="M130" s="36">
        <v>43464.21</v>
      </c>
      <c r="N130" s="43">
        <v>5</v>
      </c>
      <c r="O130" s="41">
        <f t="shared" si="2"/>
        <v>0</v>
      </c>
    </row>
    <row r="131" spans="2:15" ht="18.75" x14ac:dyDescent="0.3">
      <c r="B131" s="13">
        <v>44715</v>
      </c>
      <c r="C131" s="13">
        <v>44715</v>
      </c>
      <c r="D131" s="14" t="s">
        <v>4</v>
      </c>
      <c r="E131" s="18" t="s">
        <v>283</v>
      </c>
      <c r="F131" s="17" t="s">
        <v>282</v>
      </c>
      <c r="G131" s="36">
        <v>1217.76</v>
      </c>
      <c r="H131" s="43">
        <v>24</v>
      </c>
      <c r="K131" s="35" t="s">
        <v>283</v>
      </c>
      <c r="L131" s="35" t="s">
        <v>282</v>
      </c>
      <c r="M131" s="36">
        <v>1217.76</v>
      </c>
      <c r="N131" s="43">
        <v>24</v>
      </c>
      <c r="O131" s="41">
        <f t="shared" si="2"/>
        <v>0</v>
      </c>
    </row>
    <row r="132" spans="2:15" ht="18.75" x14ac:dyDescent="0.3">
      <c r="B132" s="13">
        <v>44866</v>
      </c>
      <c r="C132" s="13">
        <v>44866</v>
      </c>
      <c r="D132" s="14" t="s">
        <v>4</v>
      </c>
      <c r="E132" s="18" t="s">
        <v>248</v>
      </c>
      <c r="F132" s="17" t="s">
        <v>10</v>
      </c>
      <c r="G132" s="36">
        <v>62368.93</v>
      </c>
      <c r="H132" s="43">
        <v>13</v>
      </c>
      <c r="K132" s="35" t="s">
        <v>248</v>
      </c>
      <c r="L132" s="35" t="s">
        <v>10</v>
      </c>
      <c r="M132" s="36">
        <v>62368.93</v>
      </c>
      <c r="N132" s="43">
        <v>13</v>
      </c>
      <c r="O132" s="41">
        <f t="shared" si="2"/>
        <v>0</v>
      </c>
    </row>
    <row r="133" spans="2:15" ht="18.75" x14ac:dyDescent="0.3">
      <c r="B133" s="13">
        <v>44848</v>
      </c>
      <c r="C133" s="13">
        <v>44848</v>
      </c>
      <c r="D133" s="14" t="s">
        <v>4</v>
      </c>
      <c r="E133" s="18" t="s">
        <v>247</v>
      </c>
      <c r="F133" s="17" t="s">
        <v>11</v>
      </c>
      <c r="G133" s="36">
        <v>10300.39</v>
      </c>
      <c r="H133" s="43">
        <v>3</v>
      </c>
      <c r="K133" s="35" t="s">
        <v>247</v>
      </c>
      <c r="L133" s="35" t="s">
        <v>11</v>
      </c>
      <c r="M133" s="36">
        <v>10300.39</v>
      </c>
      <c r="N133" s="43">
        <v>3</v>
      </c>
      <c r="O133" s="41">
        <f t="shared" si="2"/>
        <v>0</v>
      </c>
    </row>
    <row r="134" spans="2:15" ht="18.75" x14ac:dyDescent="0.3">
      <c r="B134" s="13">
        <v>44687</v>
      </c>
      <c r="C134" s="13">
        <v>44687</v>
      </c>
      <c r="D134" s="14" t="s">
        <v>4</v>
      </c>
      <c r="E134" s="18" t="s">
        <v>215</v>
      </c>
      <c r="F134" s="17" t="s">
        <v>89</v>
      </c>
      <c r="G134" s="36">
        <v>7363.2</v>
      </c>
      <c r="H134" s="43">
        <v>24</v>
      </c>
      <c r="K134" s="35" t="s">
        <v>215</v>
      </c>
      <c r="L134" s="35" t="s">
        <v>89</v>
      </c>
      <c r="M134" s="36">
        <v>7363.2</v>
      </c>
      <c r="N134" s="43">
        <v>24</v>
      </c>
      <c r="O134" s="41">
        <f t="shared" si="2"/>
        <v>0</v>
      </c>
    </row>
    <row r="135" spans="2:15" ht="18.75" x14ac:dyDescent="0.3">
      <c r="B135" s="13">
        <v>43628</v>
      </c>
      <c r="C135" s="13">
        <v>43628</v>
      </c>
      <c r="D135" s="14" t="s">
        <v>4</v>
      </c>
      <c r="E135" s="18" t="s">
        <v>227</v>
      </c>
      <c r="F135" s="17" t="s">
        <v>100</v>
      </c>
      <c r="G135" s="36">
        <v>3469.2</v>
      </c>
      <c r="H135" s="43">
        <v>10</v>
      </c>
      <c r="K135" s="35" t="s">
        <v>227</v>
      </c>
      <c r="L135" s="35" t="s">
        <v>100</v>
      </c>
      <c r="M135" s="36">
        <v>3469.2</v>
      </c>
      <c r="N135" s="43">
        <v>10</v>
      </c>
      <c r="O135" s="41">
        <f t="shared" si="2"/>
        <v>0</v>
      </c>
    </row>
    <row r="136" spans="2:15" ht="18.75" x14ac:dyDescent="0.3">
      <c r="B136" s="13">
        <v>44866</v>
      </c>
      <c r="C136" s="13">
        <v>44866</v>
      </c>
      <c r="D136" s="14" t="s">
        <v>4</v>
      </c>
      <c r="E136" s="18" t="s">
        <v>253</v>
      </c>
      <c r="F136" s="17" t="s">
        <v>123</v>
      </c>
      <c r="G136" s="36">
        <v>10702.62</v>
      </c>
      <c r="H136" s="43">
        <v>3</v>
      </c>
      <c r="K136" s="35" t="s">
        <v>253</v>
      </c>
      <c r="L136" s="35" t="s">
        <v>123</v>
      </c>
      <c r="M136" s="36">
        <v>10702.62</v>
      </c>
      <c r="N136" s="43">
        <v>3</v>
      </c>
      <c r="O136" s="41">
        <f t="shared" si="2"/>
        <v>0</v>
      </c>
    </row>
    <row r="137" spans="2:15" ht="18.75" x14ac:dyDescent="0.3">
      <c r="B137" s="13">
        <v>44866</v>
      </c>
      <c r="C137" s="13">
        <v>44866</v>
      </c>
      <c r="D137" s="14" t="s">
        <v>4</v>
      </c>
      <c r="E137" s="18" t="s">
        <v>252</v>
      </c>
      <c r="F137" s="17" t="s">
        <v>122</v>
      </c>
      <c r="G137" s="36">
        <v>17708.2</v>
      </c>
      <c r="H137" s="43">
        <v>5</v>
      </c>
      <c r="K137" s="35" t="s">
        <v>252</v>
      </c>
      <c r="L137" s="35" t="s">
        <v>122</v>
      </c>
      <c r="M137" s="36">
        <v>17708.2</v>
      </c>
      <c r="N137" s="43">
        <v>5</v>
      </c>
      <c r="O137" s="41">
        <f t="shared" si="2"/>
        <v>0</v>
      </c>
    </row>
    <row r="138" spans="2:15" ht="18.75" x14ac:dyDescent="0.3">
      <c r="B138" s="13">
        <v>44866</v>
      </c>
      <c r="C138" s="13">
        <v>44866</v>
      </c>
      <c r="D138" s="14" t="s">
        <v>4</v>
      </c>
      <c r="E138" s="18" t="s">
        <v>254</v>
      </c>
      <c r="F138" s="17" t="s">
        <v>124</v>
      </c>
      <c r="G138" s="36">
        <v>17915.02</v>
      </c>
      <c r="H138" s="43">
        <v>5</v>
      </c>
      <c r="K138" s="35" t="s">
        <v>254</v>
      </c>
      <c r="L138" s="35" t="s">
        <v>124</v>
      </c>
      <c r="M138" s="36">
        <v>17915.02</v>
      </c>
      <c r="N138" s="43">
        <v>5</v>
      </c>
      <c r="O138" s="41">
        <f t="shared" si="2"/>
        <v>0</v>
      </c>
    </row>
    <row r="139" spans="2:15" ht="18.75" x14ac:dyDescent="0.3">
      <c r="B139" s="13">
        <v>44866</v>
      </c>
      <c r="C139" s="13">
        <v>44866</v>
      </c>
      <c r="D139" s="14" t="s">
        <v>4</v>
      </c>
      <c r="E139" s="18" t="s">
        <v>251</v>
      </c>
      <c r="F139" s="17" t="s">
        <v>121</v>
      </c>
      <c r="G139" s="36">
        <v>10267.48</v>
      </c>
      <c r="H139" s="43">
        <v>3</v>
      </c>
      <c r="K139" s="35" t="s">
        <v>251</v>
      </c>
      <c r="L139" s="35" t="s">
        <v>121</v>
      </c>
      <c r="M139" s="36">
        <v>10267.48</v>
      </c>
      <c r="N139" s="43">
        <v>3</v>
      </c>
      <c r="O139" s="41">
        <f t="shared" si="2"/>
        <v>0</v>
      </c>
    </row>
    <row r="140" spans="2:15" ht="18.75" x14ac:dyDescent="0.3">
      <c r="B140" s="13">
        <v>44866</v>
      </c>
      <c r="C140" s="13">
        <v>44866</v>
      </c>
      <c r="D140" s="14" t="s">
        <v>4</v>
      </c>
      <c r="E140" s="18" t="s">
        <v>269</v>
      </c>
      <c r="F140" s="17" t="s">
        <v>270</v>
      </c>
      <c r="G140" s="36">
        <v>68963</v>
      </c>
      <c r="H140" s="43">
        <v>20</v>
      </c>
      <c r="K140" s="35" t="s">
        <v>269</v>
      </c>
      <c r="L140" s="35" t="s">
        <v>270</v>
      </c>
      <c r="M140" s="36">
        <v>68963</v>
      </c>
      <c r="N140" s="43">
        <v>20</v>
      </c>
      <c r="O140" s="41">
        <f t="shared" si="2"/>
        <v>0</v>
      </c>
    </row>
    <row r="141" spans="2:15" ht="18.75" x14ac:dyDescent="0.3">
      <c r="B141" s="13">
        <v>44202</v>
      </c>
      <c r="C141" s="13">
        <v>44202</v>
      </c>
      <c r="D141" s="14" t="s">
        <v>4</v>
      </c>
      <c r="E141" s="18" t="s">
        <v>237</v>
      </c>
      <c r="F141" s="17" t="s">
        <v>110</v>
      </c>
      <c r="G141" s="36">
        <v>2301</v>
      </c>
      <c r="H141" s="43">
        <v>6</v>
      </c>
      <c r="K141" s="35" t="s">
        <v>237</v>
      </c>
      <c r="L141" s="35" t="s">
        <v>110</v>
      </c>
      <c r="M141" s="36">
        <v>2301</v>
      </c>
      <c r="N141" s="43">
        <v>6</v>
      </c>
      <c r="O141" s="41">
        <f t="shared" si="2"/>
        <v>0</v>
      </c>
    </row>
    <row r="142" spans="2:15" ht="18.75" x14ac:dyDescent="0.3">
      <c r="B142" s="13">
        <v>45001</v>
      </c>
      <c r="C142" s="13">
        <v>45001</v>
      </c>
      <c r="D142" s="31" t="s">
        <v>4</v>
      </c>
      <c r="E142" s="32" t="s">
        <v>263</v>
      </c>
      <c r="F142" s="33" t="s">
        <v>133</v>
      </c>
      <c r="G142" s="36">
        <v>31152</v>
      </c>
      <c r="H142" s="43">
        <v>5</v>
      </c>
      <c r="K142" s="35" t="s">
        <v>263</v>
      </c>
      <c r="L142" s="35" t="s">
        <v>133</v>
      </c>
      <c r="M142" s="36">
        <v>31152</v>
      </c>
      <c r="N142" s="43">
        <v>5</v>
      </c>
      <c r="O142" s="41">
        <f t="shared" si="2"/>
        <v>0</v>
      </c>
    </row>
    <row r="143" spans="2:15" ht="18.75" x14ac:dyDescent="0.3">
      <c r="B143" s="13">
        <v>45001</v>
      </c>
      <c r="C143" s="13">
        <v>45001</v>
      </c>
      <c r="D143" s="31" t="s">
        <v>4</v>
      </c>
      <c r="E143" s="32" t="s">
        <v>260</v>
      </c>
      <c r="F143" s="33" t="s">
        <v>130</v>
      </c>
      <c r="G143" s="36">
        <v>31152</v>
      </c>
      <c r="H143" s="43">
        <v>5</v>
      </c>
      <c r="K143" s="35" t="s">
        <v>260</v>
      </c>
      <c r="L143" s="35" t="s">
        <v>130</v>
      </c>
      <c r="M143" s="36">
        <v>31152</v>
      </c>
      <c r="N143" s="43">
        <v>5</v>
      </c>
      <c r="O143" s="41">
        <f t="shared" si="2"/>
        <v>0</v>
      </c>
    </row>
    <row r="144" spans="2:15" ht="18.75" x14ac:dyDescent="0.3">
      <c r="B144" s="13">
        <v>45001</v>
      </c>
      <c r="C144" s="13">
        <v>45001</v>
      </c>
      <c r="D144" s="31" t="s">
        <v>4</v>
      </c>
      <c r="E144" s="32" t="s">
        <v>261</v>
      </c>
      <c r="F144" s="33" t="s">
        <v>131</v>
      </c>
      <c r="G144" s="36">
        <v>31152</v>
      </c>
      <c r="H144" s="43">
        <v>5</v>
      </c>
      <c r="K144" s="35" t="s">
        <v>261</v>
      </c>
      <c r="L144" s="35" t="s">
        <v>131</v>
      </c>
      <c r="M144" s="36">
        <v>31152</v>
      </c>
      <c r="N144" s="43">
        <v>5</v>
      </c>
      <c r="O144" s="41">
        <f t="shared" si="2"/>
        <v>0</v>
      </c>
    </row>
    <row r="145" spans="2:15" ht="18.75" x14ac:dyDescent="0.3">
      <c r="B145" s="13">
        <v>44203</v>
      </c>
      <c r="C145" s="13">
        <v>44203</v>
      </c>
      <c r="D145" s="14" t="s">
        <v>4</v>
      </c>
      <c r="E145" s="18" t="s">
        <v>259</v>
      </c>
      <c r="F145" s="17" t="s">
        <v>129</v>
      </c>
      <c r="G145" s="36">
        <v>23364</v>
      </c>
      <c r="H145" s="43">
        <v>3</v>
      </c>
      <c r="K145" s="35" t="s">
        <v>259</v>
      </c>
      <c r="L145" s="35" t="s">
        <v>129</v>
      </c>
      <c r="M145" s="36">
        <v>23364</v>
      </c>
      <c r="N145" s="43">
        <v>3</v>
      </c>
      <c r="O145" s="41">
        <f t="shared" si="2"/>
        <v>0</v>
      </c>
    </row>
    <row r="146" spans="2:15" ht="18.75" x14ac:dyDescent="0.3">
      <c r="B146" s="13">
        <v>44876</v>
      </c>
      <c r="C146" s="13">
        <v>44876</v>
      </c>
      <c r="D146" s="14" t="s">
        <v>4</v>
      </c>
      <c r="E146" s="18" t="s">
        <v>277</v>
      </c>
      <c r="F146" s="17" t="s">
        <v>296</v>
      </c>
      <c r="G146" s="36">
        <v>39705.49</v>
      </c>
      <c r="H146" s="43">
        <v>7</v>
      </c>
      <c r="K146" s="35" t="s">
        <v>277</v>
      </c>
      <c r="L146" s="35" t="s">
        <v>296</v>
      </c>
      <c r="M146" s="36">
        <v>39705.49</v>
      </c>
      <c r="N146" s="43">
        <v>7</v>
      </c>
      <c r="O146" s="41">
        <f t="shared" si="2"/>
        <v>0</v>
      </c>
    </row>
    <row r="147" spans="2:15" ht="18.75" x14ac:dyDescent="0.3">
      <c r="B147" s="13">
        <v>44304</v>
      </c>
      <c r="C147" s="13">
        <v>44304</v>
      </c>
      <c r="D147" s="14" t="s">
        <v>4</v>
      </c>
      <c r="E147" s="18" t="s">
        <v>205</v>
      </c>
      <c r="F147" s="17" t="s">
        <v>79</v>
      </c>
      <c r="G147" s="36">
        <v>14706.03</v>
      </c>
      <c r="H147" s="43">
        <v>5</v>
      </c>
      <c r="K147" s="35" t="s">
        <v>205</v>
      </c>
      <c r="L147" s="35" t="s">
        <v>79</v>
      </c>
      <c r="M147" s="36">
        <v>14706.03</v>
      </c>
      <c r="N147" s="43">
        <v>5</v>
      </c>
      <c r="O147" s="41">
        <f t="shared" si="2"/>
        <v>0</v>
      </c>
    </row>
    <row r="148" spans="2:15" ht="18.75" x14ac:dyDescent="0.3">
      <c r="B148" s="13">
        <v>44278</v>
      </c>
      <c r="C148" s="13">
        <v>44278</v>
      </c>
      <c r="D148" s="14" t="s">
        <v>4</v>
      </c>
      <c r="E148" s="18" t="s">
        <v>207</v>
      </c>
      <c r="F148" s="17" t="s">
        <v>81</v>
      </c>
      <c r="G148" s="36">
        <v>19466.46</v>
      </c>
      <c r="H148" s="43">
        <v>3</v>
      </c>
      <c r="K148" s="35" t="s">
        <v>207</v>
      </c>
      <c r="L148" s="35" t="s">
        <v>81</v>
      </c>
      <c r="M148" s="36">
        <v>19466.46</v>
      </c>
      <c r="N148" s="43">
        <v>3</v>
      </c>
      <c r="O148" s="41">
        <f t="shared" si="2"/>
        <v>0</v>
      </c>
    </row>
    <row r="149" spans="2:15" ht="18.75" x14ac:dyDescent="0.3">
      <c r="B149" s="13">
        <v>43972</v>
      </c>
      <c r="C149" s="13">
        <v>43972</v>
      </c>
      <c r="D149" s="14" t="s">
        <v>4</v>
      </c>
      <c r="E149" s="18" t="s">
        <v>208</v>
      </c>
      <c r="F149" s="17" t="s">
        <v>82</v>
      </c>
      <c r="G149" s="36">
        <v>19466.46</v>
      </c>
      <c r="H149" s="43">
        <v>3</v>
      </c>
      <c r="K149" s="35" t="s">
        <v>208</v>
      </c>
      <c r="L149" s="35" t="s">
        <v>82</v>
      </c>
      <c r="M149" s="36">
        <v>19466.46</v>
      </c>
      <c r="N149" s="43">
        <v>3</v>
      </c>
      <c r="O149" s="41">
        <f t="shared" si="2"/>
        <v>0</v>
      </c>
    </row>
    <row r="150" spans="2:15" ht="18.75" x14ac:dyDescent="0.3">
      <c r="B150" s="13">
        <v>44278</v>
      </c>
      <c r="C150" s="13">
        <v>44278</v>
      </c>
      <c r="D150" s="14" t="s">
        <v>4</v>
      </c>
      <c r="E150" s="18" t="s">
        <v>206</v>
      </c>
      <c r="F150" s="17" t="s">
        <v>80</v>
      </c>
      <c r="G150" s="36">
        <v>12977.64</v>
      </c>
      <c r="H150" s="43">
        <v>2</v>
      </c>
      <c r="K150" s="35" t="s">
        <v>206</v>
      </c>
      <c r="L150" s="35" t="s">
        <v>80</v>
      </c>
      <c r="M150" s="36">
        <v>12977.64</v>
      </c>
      <c r="N150" s="43">
        <v>2</v>
      </c>
      <c r="O150" s="41">
        <f t="shared" si="2"/>
        <v>0</v>
      </c>
    </row>
    <row r="151" spans="2:15" ht="18.75" x14ac:dyDescent="0.3">
      <c r="B151" s="13">
        <v>44698</v>
      </c>
      <c r="C151" s="13">
        <v>44698</v>
      </c>
      <c r="D151" s="14" t="s">
        <v>4</v>
      </c>
      <c r="E151" s="18" t="s">
        <v>279</v>
      </c>
      <c r="F151" s="17" t="s">
        <v>297</v>
      </c>
      <c r="G151" s="36">
        <v>228850.38</v>
      </c>
      <c r="H151" s="43">
        <v>9</v>
      </c>
      <c r="K151" s="35" t="s">
        <v>279</v>
      </c>
      <c r="L151" s="35" t="s">
        <v>297</v>
      </c>
      <c r="M151" s="36">
        <v>228850.38</v>
      </c>
      <c r="N151" s="43">
        <v>9</v>
      </c>
      <c r="O151" s="41">
        <f t="shared" si="2"/>
        <v>0</v>
      </c>
    </row>
    <row r="152" spans="2:15" ht="18.75" x14ac:dyDescent="0.3">
      <c r="B152" s="13">
        <v>44869</v>
      </c>
      <c r="C152" s="13">
        <v>44869</v>
      </c>
      <c r="D152" s="14" t="s">
        <v>4</v>
      </c>
      <c r="E152" s="18" t="s">
        <v>278</v>
      </c>
      <c r="F152" s="17" t="s">
        <v>294</v>
      </c>
      <c r="G152" s="36">
        <v>38444.400000000001</v>
      </c>
      <c r="H152" s="43">
        <v>9</v>
      </c>
      <c r="K152" s="35" t="s">
        <v>278</v>
      </c>
      <c r="L152" s="35" t="s">
        <v>294</v>
      </c>
      <c r="M152" s="36">
        <v>38444.400000000001</v>
      </c>
      <c r="N152" s="43">
        <v>9</v>
      </c>
      <c r="O152" s="41">
        <f t="shared" si="2"/>
        <v>0</v>
      </c>
    </row>
    <row r="153" spans="2:15" ht="18.75" x14ac:dyDescent="0.3">
      <c r="B153" s="13">
        <v>44701</v>
      </c>
      <c r="C153" s="13">
        <v>44701</v>
      </c>
      <c r="D153" s="14" t="s">
        <v>4</v>
      </c>
      <c r="E153" s="18" t="s">
        <v>280</v>
      </c>
      <c r="F153" s="17" t="s">
        <v>293</v>
      </c>
      <c r="G153" s="36">
        <v>4672.8</v>
      </c>
      <c r="H153" s="43">
        <v>8</v>
      </c>
      <c r="K153" s="35" t="s">
        <v>280</v>
      </c>
      <c r="L153" s="35" t="s">
        <v>293</v>
      </c>
      <c r="M153" s="36">
        <v>4672.8</v>
      </c>
      <c r="N153" s="43">
        <v>8</v>
      </c>
      <c r="O153" s="41">
        <f t="shared" si="2"/>
        <v>0</v>
      </c>
    </row>
    <row r="154" spans="2:15" ht="18.75" x14ac:dyDescent="0.3">
      <c r="B154" s="13">
        <v>44701</v>
      </c>
      <c r="C154" s="13">
        <v>44701</v>
      </c>
      <c r="D154" s="14" t="s">
        <v>4</v>
      </c>
      <c r="E154" s="18" t="s">
        <v>281</v>
      </c>
      <c r="F154" s="17" t="s">
        <v>292</v>
      </c>
      <c r="G154" s="36">
        <v>5841</v>
      </c>
      <c r="H154" s="43">
        <v>10</v>
      </c>
      <c r="K154" s="35" t="s">
        <v>281</v>
      </c>
      <c r="L154" s="35" t="s">
        <v>292</v>
      </c>
      <c r="M154" s="36">
        <v>5841</v>
      </c>
      <c r="N154" s="43">
        <v>10</v>
      </c>
      <c r="O154" s="41">
        <f t="shared" si="2"/>
        <v>0</v>
      </c>
    </row>
    <row r="155" spans="2:15" ht="16.5" thickBot="1" x14ac:dyDescent="0.25">
      <c r="B155" s="19"/>
      <c r="C155" s="19"/>
      <c r="D155" s="19"/>
      <c r="E155" s="19"/>
      <c r="F155" s="21"/>
      <c r="G155" s="38">
        <f>SUBTOTAL(9, G5:G154)</f>
        <v>1371472.3199999996</v>
      </c>
      <c r="H155" s="44"/>
      <c r="K155" s="37" t="s">
        <v>313</v>
      </c>
      <c r="L155" s="37" t="s">
        <v>313</v>
      </c>
      <c r="M155" s="38">
        <f>SUBTOTAL(9, M5:M154)</f>
        <v>1371472.3199999996</v>
      </c>
      <c r="N155" s="44"/>
    </row>
    <row r="156" spans="2:15" ht="17.25" thickTop="1" thickBot="1" x14ac:dyDescent="0.25">
      <c r="B156" s="27"/>
      <c r="C156" s="27"/>
      <c r="D156" s="27"/>
      <c r="E156" s="27"/>
      <c r="F156" s="28"/>
      <c r="G156" s="40"/>
      <c r="H156" s="45"/>
      <c r="K156" s="39"/>
      <c r="L156" s="39"/>
      <c r="M156" s="40"/>
      <c r="N156" s="45"/>
    </row>
    <row r="157" spans="2:15" ht="16.5" x14ac:dyDescent="0.2">
      <c r="B157" s="9"/>
      <c r="C157" s="9"/>
      <c r="D157" s="10"/>
      <c r="E157" s="10"/>
      <c r="F157" s="22"/>
    </row>
    <row r="158" spans="2:15" x14ac:dyDescent="0.2">
      <c r="B158" s="11"/>
      <c r="C158" s="11"/>
      <c r="D158" s="11"/>
      <c r="E158" s="11"/>
      <c r="F158" s="23"/>
    </row>
    <row r="159" spans="2:15" x14ac:dyDescent="0.2">
      <c r="B159" s="29"/>
      <c r="C159" s="29"/>
      <c r="D159" s="29"/>
      <c r="E159" s="29"/>
      <c r="F159" s="30"/>
    </row>
    <row r="160" spans="2:15" ht="16.5" x14ac:dyDescent="0.2">
      <c r="B160" s="9"/>
      <c r="C160" s="9"/>
      <c r="D160" s="10"/>
      <c r="E160" s="10"/>
      <c r="F160" s="22"/>
    </row>
    <row r="161" spans="2:6" x14ac:dyDescent="0.2">
      <c r="B161" s="11"/>
      <c r="C161" s="11"/>
      <c r="D161" s="11"/>
      <c r="E161" s="11"/>
      <c r="F16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ENERO  - MARZO 2025</vt:lpstr>
      <vt:lpstr>Sheet2</vt:lpstr>
      <vt:lpstr>Sheet1</vt:lpstr>
      <vt:lpstr>'ENERO  - MARZO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2025-01-08T15:11:46Z</cp:lastPrinted>
  <dcterms:created xsi:type="dcterms:W3CDTF">2006-07-11T17:39:34Z</dcterms:created>
  <dcterms:modified xsi:type="dcterms:W3CDTF">2025-04-08T18:43:33Z</dcterms:modified>
</cp:coreProperties>
</file>