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a_espinal\Desktop\"/>
    </mc:Choice>
  </mc:AlternateContent>
  <xr:revisionPtr revIDLastSave="0" documentId="8_{97CC179A-8B99-4910-8492-4406AD3F33D8}" xr6:coauthVersionLast="40" xr6:coauthVersionMax="40" xr10:uidLastSave="{00000000-0000-0000-0000-000000000000}"/>
  <bookViews>
    <workbookView xWindow="0" yWindow="0" windowWidth="24000" windowHeight="9465" xr2:uid="{60957EAC-8775-455F-BB38-0CAC61B5BBAE}"/>
  </bookViews>
  <sheets>
    <sheet name="TRANSPARENCIA" sheetId="1" r:id="rId1"/>
  </sheets>
  <externalReferences>
    <externalReference r:id="rId2"/>
  </externalReferences>
  <definedNames>
    <definedName name="Meses">'[1]DATA VALIDATION'!$B$28:$C$39</definedName>
    <definedName name="tiempo">'[1]DATA VALIDATION'!#REF!</definedName>
    <definedName name="Tiempo2">'[1]DATA VALIDATION'!#REF!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K27" i="1"/>
  <c r="L27" i="1"/>
  <c r="G28" i="1"/>
  <c r="H28" i="1"/>
  <c r="I28" i="1"/>
  <c r="J28" i="1"/>
  <c r="K28" i="1"/>
  <c r="L28" i="1"/>
  <c r="G29" i="1"/>
  <c r="H29" i="1"/>
  <c r="I29" i="1"/>
  <c r="J29" i="1"/>
  <c r="K29" i="1"/>
  <c r="L29" i="1"/>
  <c r="G30" i="1"/>
  <c r="I30" i="1"/>
  <c r="J30" i="1"/>
  <c r="K30" i="1"/>
  <c r="L30" i="1"/>
  <c r="G31" i="1"/>
  <c r="H31" i="1"/>
  <c r="I31" i="1"/>
  <c r="J31" i="1"/>
  <c r="K31" i="1"/>
  <c r="L31" i="1"/>
  <c r="G32" i="1"/>
  <c r="H32" i="1"/>
  <c r="I32" i="1"/>
  <c r="J32" i="1"/>
  <c r="K32" i="1"/>
  <c r="L32" i="1"/>
  <c r="G33" i="1"/>
  <c r="H33" i="1"/>
  <c r="I33" i="1"/>
  <c r="J33" i="1"/>
  <c r="K33" i="1"/>
  <c r="L33" i="1"/>
  <c r="G34" i="1"/>
  <c r="H34" i="1"/>
  <c r="I34" i="1"/>
  <c r="J34" i="1"/>
  <c r="K34" i="1"/>
  <c r="L34" i="1"/>
  <c r="B18" i="1" l="1"/>
  <c r="B9" i="1" l="1"/>
  <c r="B7" i="1"/>
  <c r="B11" i="1"/>
  <c r="B15" i="1"/>
  <c r="B8" i="1"/>
  <c r="B12" i="1"/>
  <c r="B16" i="1"/>
  <c r="B13" i="1"/>
  <c r="B17" i="1"/>
  <c r="B10" i="1"/>
  <c r="B14" i="1"/>
  <c r="F9" i="1"/>
  <c r="D9" i="1"/>
  <c r="C9" i="1"/>
  <c r="F14" i="1"/>
  <c r="D14" i="1"/>
  <c r="C14" i="1"/>
  <c r="G7" i="1"/>
  <c r="E7" i="1"/>
  <c r="F15" i="1"/>
  <c r="F13" i="1"/>
  <c r="D13" i="1"/>
  <c r="C13" i="1"/>
  <c r="F8" i="1"/>
  <c r="C8" i="1"/>
  <c r="F17" i="1"/>
  <c r="E17" i="1"/>
  <c r="D17" i="1"/>
  <c r="C17" i="1"/>
  <c r="F16" i="1"/>
  <c r="D16" i="1"/>
  <c r="C16" i="1"/>
  <c r="C19" i="1" l="1"/>
  <c r="F19" i="1"/>
  <c r="E19" i="1"/>
  <c r="G19" i="1"/>
  <c r="D19" i="1"/>
</calcChain>
</file>

<file path=xl/sharedStrings.xml><?xml version="1.0" encoding="utf-8"?>
<sst xmlns="http://schemas.openxmlformats.org/spreadsheetml/2006/main" count="11" uniqueCount="11">
  <si>
    <t>TRIMESTRE:</t>
  </si>
  <si>
    <t>TOTAL</t>
  </si>
  <si>
    <t>RECHAZADAS</t>
  </si>
  <si>
    <t>REFERIDAS</t>
  </si>
  <si>
    <t xml:space="preserve"> DE 10 A  15 DIAS </t>
  </si>
  <si>
    <t>ANTES DE 10 DIAS</t>
  </si>
  <si>
    <t>SOLICITUDES RECIBIDAS</t>
  </si>
  <si>
    <t>MESES</t>
  </si>
  <si>
    <t>SOLICITUDES RESPONDIDAS</t>
  </si>
  <si>
    <t xml:space="preserve"> </t>
  </si>
  <si>
    <r>
      <rPr>
        <b/>
        <sz val="10"/>
        <color theme="1"/>
        <rFont val="Calibri"/>
        <family val="2"/>
        <scheme val="minor"/>
      </rPr>
      <t>REPÚBLICA DOMINICANA</t>
    </r>
    <r>
      <rPr>
        <b/>
        <sz val="11"/>
        <color theme="1"/>
        <rFont val="Calibri"/>
        <family val="2"/>
        <scheme val="minor"/>
      </rPr>
      <t xml:space="preserve">:
CANTIDAD DE SOLICITUDES RECIBIDAS Y RESPONDIDAS A TRAVÉS DE LA OFICINA DE ACCESO A LA INFORMACIÓN (OAI)                    </t>
    </r>
    <r>
      <rPr>
        <b/>
        <sz val="14"/>
        <color theme="1"/>
        <rFont val="Calibri"/>
        <family val="2"/>
        <scheme val="minor"/>
      </rPr>
      <t xml:space="preserve">TSS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</si>
</sst>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3" fillId="0" borderId="0" xfId="0" applyFont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Protection="1"/>
    <xf numFmtId="0" fontId="0" fillId="0" borderId="4" xfId="0" applyBorder="1" applyAlignment="1" applyProtection="1">
      <alignment horizontal="center"/>
    </xf>
    <xf numFmtId="0" fontId="0" fillId="2" borderId="5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Protection="1"/>
    <xf numFmtId="0" fontId="1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 de Información Pública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'[1]DATA VALIDATION'!$I$6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2018</c:v>
                </c:pt>
                <c:pt idx="1">
                  <c:v>Noviembre 2018</c:v>
                </c:pt>
                <c:pt idx="2">
                  <c:v>Diciembre 2018</c:v>
                </c:pt>
              </c:strCache>
            </c:strRef>
          </c:cat>
          <c:val>
            <c:numRef>
              <c:f>'[1]DATA VALIDATION'!$I$7:$I$9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A-42C5-8E4C-AE510CA2FD25}"/>
            </c:ext>
          </c:extLst>
        </c:ser>
        <c:ser>
          <c:idx val="1"/>
          <c:order val="1"/>
          <c:tx>
            <c:strRef>
              <c:f>'[1]DATA VALIDATION'!$J$6</c:f>
              <c:strCache>
                <c:ptCount val="1"/>
                <c:pt idx="0">
                  <c:v>ANTES DE 10 DIAS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2018</c:v>
                </c:pt>
                <c:pt idx="1">
                  <c:v>Noviembre 2018</c:v>
                </c:pt>
                <c:pt idx="2">
                  <c:v>Diciembre 2018</c:v>
                </c:pt>
              </c:strCache>
            </c:strRef>
          </c:cat>
          <c:val>
            <c:numRef>
              <c:f>'[1]DATA VALIDATION'!$J$7:$J$9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A-42C5-8E4C-AE510CA2FD25}"/>
            </c:ext>
          </c:extLst>
        </c:ser>
        <c:ser>
          <c:idx val="2"/>
          <c:order val="2"/>
          <c:tx>
            <c:strRef>
              <c:f>'[1]DATA VALIDATION'!$K$6</c:f>
              <c:strCache>
                <c:ptCount val="1"/>
                <c:pt idx="0">
                  <c:v> DE 10 A  15 DIAS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2018</c:v>
                </c:pt>
                <c:pt idx="1">
                  <c:v>Noviembre 2018</c:v>
                </c:pt>
                <c:pt idx="2">
                  <c:v>Diciembre 2018</c:v>
                </c:pt>
              </c:strCache>
            </c:strRef>
          </c:cat>
          <c:val>
            <c:numRef>
              <c:f>'[1]DATA VALIDATION'!$K$7:$K$9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A-42C5-8E4C-AE510CA2FD25}"/>
            </c:ext>
          </c:extLst>
        </c:ser>
        <c:ser>
          <c:idx val="3"/>
          <c:order val="3"/>
          <c:tx>
            <c:strRef>
              <c:f>'[1]DATA VALIDATION'!$L$6</c:f>
              <c:strCache>
                <c:ptCount val="1"/>
                <c:pt idx="0">
                  <c:v>REFERIDAS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2018</c:v>
                </c:pt>
                <c:pt idx="1">
                  <c:v>Noviembre 2018</c:v>
                </c:pt>
                <c:pt idx="2">
                  <c:v>Diciembre 2018</c:v>
                </c:pt>
              </c:strCache>
            </c:strRef>
          </c:cat>
          <c:val>
            <c:numRef>
              <c:f>'[1]DATA VALIDATION'!$L$7:$L$9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2A-42C5-8E4C-AE510CA2FD25}"/>
            </c:ext>
          </c:extLst>
        </c:ser>
        <c:ser>
          <c:idx val="4"/>
          <c:order val="4"/>
          <c:tx>
            <c:strRef>
              <c:f>'[1]DATA VALIDATION'!$M$6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2018</c:v>
                </c:pt>
                <c:pt idx="1">
                  <c:v>Noviembre 2018</c:v>
                </c:pt>
                <c:pt idx="2">
                  <c:v>Diciembre 2018</c:v>
                </c:pt>
              </c:strCache>
            </c:strRef>
          </c:cat>
          <c:val>
            <c:numRef>
              <c:f>'[1]DATA VALIDATION'!$M$7:$M$9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2A-42C5-8E4C-AE510CA2F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51766848"/>
        <c:axId val="851776640"/>
      </c:barChart>
      <c:catAx>
        <c:axId val="8517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DO"/>
          </a:p>
        </c:txPr>
        <c:crossAx val="851776640"/>
        <c:crosses val="autoZero"/>
        <c:auto val="1"/>
        <c:lblAlgn val="ctr"/>
        <c:lblOffset val="100"/>
        <c:noMultiLvlLbl val="0"/>
      </c:catAx>
      <c:valAx>
        <c:axId val="851776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517668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'[1]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190499</xdr:rowOff>
    </xdr:from>
    <xdr:to>
      <xdr:col>4</xdr:col>
      <xdr:colOff>1190624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D60FF1-A986-483C-A099-A690D2CB4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21</xdr:row>
          <xdr:rowOff>180975</xdr:rowOff>
        </xdr:from>
        <xdr:ext cx="1047750" cy="219075"/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A7256E4-E3B9-4B7D-B21A-F976E94A4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23</xdr:row>
          <xdr:rowOff>0</xdr:rowOff>
        </xdr:from>
        <xdr:ext cx="1047750" cy="219075"/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4658128-A491-47E5-8FE4-D503C4E9A8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24</xdr:row>
          <xdr:rowOff>0</xdr:rowOff>
        </xdr:from>
        <xdr:ext cx="1047750" cy="219075"/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4D319DE-B32C-48DE-875F-D2CFD243CD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25</xdr:row>
          <xdr:rowOff>0</xdr:rowOff>
        </xdr:from>
        <xdr:ext cx="1047750" cy="219075"/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2F9D85D-9029-445E-9B90-2BA3F2DB5C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oneCellAnchor>
    </mc:Choice>
    <mc:Fallback/>
  </mc:AlternateContent>
  <xdr:oneCellAnchor>
    <xdr:from>
      <xdr:col>3</xdr:col>
      <xdr:colOff>1038225</xdr:colOff>
      <xdr:row>0</xdr:row>
      <xdr:rowOff>76489</xdr:rowOff>
    </xdr:from>
    <xdr:ext cx="419100" cy="333086"/>
    <xdr:pic>
      <xdr:nvPicPr>
        <xdr:cNvPr id="7" name="Picture 6">
          <a:extLst>
            <a:ext uri="{FF2B5EF4-FFF2-40B4-BE49-F238E27FC236}">
              <a16:creationId xmlns:a16="http://schemas.microsoft.com/office/drawing/2014/main" id="{BB40950A-CB19-472C-B71F-A5FD5D2DB5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71" t="4902" r="6482" b="14461"/>
        <a:stretch/>
      </xdr:blipFill>
      <xdr:spPr>
        <a:xfrm>
          <a:off x="2438400" y="76489"/>
          <a:ext cx="419100" cy="33308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ona_espinal/Downloads/OAI-LM-001%20Listado%20Maestro%20de%20Solicitudes%20de%20Informaci&#243;n%20P&#250;blica%202018%20(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CION"/>
      <sheetName val="DATA VALIDATION"/>
      <sheetName val="P-TRANSP."/>
      <sheetName val="SGC-2"/>
      <sheetName val="PIVOT"/>
    </sheetNames>
    <sheetDataSet>
      <sheetData sheetId="0" refreshError="1"/>
      <sheetData sheetId="1">
        <row r="6">
          <cell r="I6" t="str">
            <v>SOLICITUDES RECIBIDAS</v>
          </cell>
          <cell r="J6" t="str">
            <v>ANTES DE 10 DIAS</v>
          </cell>
          <cell r="K6" t="str">
            <v xml:space="preserve"> DE 10 A  15 DIAS </v>
          </cell>
          <cell r="L6" t="str">
            <v>REFERIDAS</v>
          </cell>
          <cell r="M6" t="str">
            <v>RECHAZADAS</v>
          </cell>
        </row>
        <row r="7">
          <cell r="H7" t="str">
            <v>Octubre 2018</v>
          </cell>
          <cell r="I7">
            <v>7</v>
          </cell>
          <cell r="J7">
            <v>7</v>
          </cell>
          <cell r="K7">
            <v>0</v>
          </cell>
          <cell r="L7">
            <v>0</v>
          </cell>
          <cell r="M7">
            <v>2</v>
          </cell>
        </row>
        <row r="8">
          <cell r="H8" t="str">
            <v>Noviembre 2018</v>
          </cell>
          <cell r="I8">
            <v>4</v>
          </cell>
          <cell r="J8">
            <v>2</v>
          </cell>
          <cell r="K8">
            <v>1</v>
          </cell>
          <cell r="L8">
            <v>1</v>
          </cell>
          <cell r="M8">
            <v>0</v>
          </cell>
        </row>
        <row r="9">
          <cell r="H9" t="str">
            <v>Diciembre 2018</v>
          </cell>
          <cell r="I9">
            <v>8</v>
          </cell>
          <cell r="J9">
            <v>5</v>
          </cell>
          <cell r="K9">
            <v>0</v>
          </cell>
          <cell r="L9">
            <v>1</v>
          </cell>
          <cell r="M9">
            <v>2</v>
          </cell>
        </row>
        <row r="27">
          <cell r="L27" t="str">
            <v>Enero  2018</v>
          </cell>
        </row>
        <row r="28">
          <cell r="B28">
            <v>1</v>
          </cell>
          <cell r="C28" t="str">
            <v xml:space="preserve">Enero </v>
          </cell>
          <cell r="L28" t="str">
            <v>Febrero 2018</v>
          </cell>
        </row>
        <row r="29">
          <cell r="B29">
            <v>2</v>
          </cell>
          <cell r="C29" t="str">
            <v>Febrero</v>
          </cell>
          <cell r="L29" t="str">
            <v>Marzo 2018</v>
          </cell>
        </row>
        <row r="30">
          <cell r="B30">
            <v>3</v>
          </cell>
          <cell r="C30" t="str">
            <v>Marzo</v>
          </cell>
          <cell r="L30" t="str">
            <v>Abril 2018</v>
          </cell>
        </row>
        <row r="31">
          <cell r="B31">
            <v>4</v>
          </cell>
          <cell r="C31" t="str">
            <v>Abril</v>
          </cell>
          <cell r="L31" t="str">
            <v>Mayo 2018</v>
          </cell>
        </row>
        <row r="32">
          <cell r="B32">
            <v>5</v>
          </cell>
          <cell r="C32" t="str">
            <v>Mayo</v>
          </cell>
          <cell r="L32" t="str">
            <v>Junio 2018</v>
          </cell>
        </row>
        <row r="33">
          <cell r="B33">
            <v>6</v>
          </cell>
          <cell r="C33" t="str">
            <v>Junio</v>
          </cell>
          <cell r="L33" t="str">
            <v>Julio 2018</v>
          </cell>
        </row>
        <row r="34">
          <cell r="B34">
            <v>7</v>
          </cell>
          <cell r="C34" t="str">
            <v>Julio</v>
          </cell>
          <cell r="L34" t="str">
            <v>Agosto 2018</v>
          </cell>
        </row>
        <row r="35">
          <cell r="B35">
            <v>8</v>
          </cell>
          <cell r="C35" t="str">
            <v>Agosto</v>
          </cell>
          <cell r="L35" t="str">
            <v>Septiembre 2018</v>
          </cell>
        </row>
        <row r="36">
          <cell r="B36">
            <v>9</v>
          </cell>
          <cell r="C36" t="str">
            <v>Septiembre</v>
          </cell>
          <cell r="L36" t="str">
            <v>Octubre 2018</v>
          </cell>
        </row>
        <row r="37">
          <cell r="B37">
            <v>10</v>
          </cell>
          <cell r="C37" t="str">
            <v>Octubre</v>
          </cell>
          <cell r="L37" t="str">
            <v>Noviembre 2018</v>
          </cell>
        </row>
        <row r="38">
          <cell r="B38">
            <v>11</v>
          </cell>
          <cell r="C38" t="str">
            <v>Noviembre</v>
          </cell>
          <cell r="L38" t="str">
            <v>Diciembre 2018</v>
          </cell>
        </row>
        <row r="39">
          <cell r="B39">
            <v>12</v>
          </cell>
          <cell r="C39" t="str">
            <v>Diciembre</v>
          </cell>
        </row>
      </sheetData>
      <sheetData sheetId="2">
        <row r="3">
          <cell r="A3" t="str">
            <v>Count of Tiempo estipulado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4891-8FAB-452C-AA84-4A1025BECF9D}">
  <sheetPr>
    <tabColor rgb="FF002060"/>
  </sheetPr>
  <dimension ref="A1:L42"/>
  <sheetViews>
    <sheetView showGridLines="0" tabSelected="1" topLeftCell="A7" workbookViewId="0">
      <selection activeCell="H23" sqref="H23"/>
    </sheetView>
  </sheetViews>
  <sheetFormatPr defaultRowHeight="15" x14ac:dyDescent="0.25"/>
  <cols>
    <col min="1" max="1" width="2" style="1" customWidth="1"/>
    <col min="2" max="2" width="16" style="1" bestFit="1" customWidth="1"/>
    <col min="3" max="3" width="23" style="1" customWidth="1"/>
    <col min="4" max="4" width="17.28515625" style="1" customWidth="1"/>
    <col min="5" max="5" width="18.42578125" style="1" customWidth="1"/>
    <col min="6" max="6" width="15.7109375" style="1" customWidth="1"/>
    <col min="7" max="7" width="24.5703125" style="1" customWidth="1"/>
    <col min="8" max="8" width="22.140625" style="1" bestFit="1" customWidth="1"/>
    <col min="9" max="9" width="16.5703125" style="1" bestFit="1" customWidth="1"/>
    <col min="10" max="10" width="15.85546875" style="1" bestFit="1" customWidth="1"/>
    <col min="11" max="11" width="10.42578125" style="1" bestFit="1" customWidth="1"/>
    <col min="12" max="12" width="12.7109375" style="1" bestFit="1" customWidth="1"/>
    <col min="13" max="16384" width="9.140625" style="1"/>
  </cols>
  <sheetData>
    <row r="1" spans="1:9" ht="28.5" customHeight="1" x14ac:dyDescent="0.25"/>
    <row r="2" spans="1:9" ht="39" customHeight="1" x14ac:dyDescent="0.25">
      <c r="B2" s="15" t="s">
        <v>10</v>
      </c>
      <c r="C2" s="15"/>
      <c r="D2" s="15"/>
      <c r="E2" s="15"/>
      <c r="F2" s="15"/>
      <c r="G2" s="15"/>
    </row>
    <row r="3" spans="1:9" ht="23.25" customHeight="1" x14ac:dyDescent="0.25">
      <c r="B3" s="15"/>
      <c r="C3" s="15"/>
      <c r="D3" s="15"/>
      <c r="E3" s="15"/>
      <c r="F3" s="15"/>
      <c r="G3" s="15"/>
    </row>
    <row r="4" spans="1:9" ht="15.75" thickBot="1" x14ac:dyDescent="0.3">
      <c r="A4" s="11"/>
      <c r="B4" s="7"/>
      <c r="C4" s="7"/>
      <c r="D4" s="7"/>
      <c r="E4" s="7"/>
      <c r="F4" s="7"/>
      <c r="G4" s="7"/>
      <c r="I4" s="1" t="s">
        <v>9</v>
      </c>
    </row>
    <row r="5" spans="1:9" x14ac:dyDescent="0.25">
      <c r="A5" s="11"/>
      <c r="B5" s="18">
        <v>2018</v>
      </c>
      <c r="C5" s="16" t="s">
        <v>8</v>
      </c>
      <c r="D5" s="16"/>
      <c r="E5" s="16"/>
      <c r="F5" s="16"/>
      <c r="G5" s="17"/>
    </row>
    <row r="6" spans="1:9" x14ac:dyDescent="0.25">
      <c r="A6" s="11"/>
      <c r="B6" s="23" t="s">
        <v>7</v>
      </c>
      <c r="C6" s="24" t="s">
        <v>6</v>
      </c>
      <c r="D6" s="25" t="s">
        <v>5</v>
      </c>
      <c r="E6" s="25" t="s">
        <v>4</v>
      </c>
      <c r="F6" s="25" t="s">
        <v>3</v>
      </c>
      <c r="G6" s="26" t="s">
        <v>2</v>
      </c>
    </row>
    <row r="7" spans="1:9" x14ac:dyDescent="0.25">
      <c r="A7" s="11"/>
      <c r="B7" s="27" t="str">
        <f>'[1]DATA VALIDATION'!$L27</f>
        <v>Enero  2018</v>
      </c>
      <c r="C7" s="13">
        <v>7</v>
      </c>
      <c r="D7" s="13">
        <v>4</v>
      </c>
      <c r="E7" s="13">
        <f>IFERROR(GETPIVOTDATA("Tiempo estipulado",'[1]P-TRANSP.'!$A$3,"MES",B7,"TIEMPO ANTES DE","DE 10 A 15 DIAS"),"")</f>
        <v>2</v>
      </c>
      <c r="F7" s="13">
        <v>1</v>
      </c>
      <c r="G7" s="14">
        <f>IFERROR(GETPIVOTDATA("Count of Tiempo estipulado",'[1]P-TRANSP.'!$A$3,"Respuesta ","Rechazada","MES",B7),"")</f>
        <v>0</v>
      </c>
    </row>
    <row r="8" spans="1:9" x14ac:dyDescent="0.25">
      <c r="A8" s="11"/>
      <c r="B8" s="27" t="str">
        <f>'[1]DATA VALIDATION'!$L28</f>
        <v>Febrero 2018</v>
      </c>
      <c r="C8" s="13">
        <f>IFERROR(GETPIVOTDATA("Tiempo estipulado",'[1]P-TRANSP.'!$A$3,"MES",B8),"")</f>
        <v>8</v>
      </c>
      <c r="D8" s="13">
        <v>8</v>
      </c>
      <c r="E8" s="13">
        <v>0</v>
      </c>
      <c r="F8" s="13">
        <f>IFERROR(GETPIVOTDATA("Tiempo estipulado",'[1]P-TRANSP.'!$A$3,"Respuesta ","Referida","MES",B8,"Cumplimiento","A TIEMPO"),"")</f>
        <v>0</v>
      </c>
      <c r="G8" s="12">
        <v>0</v>
      </c>
    </row>
    <row r="9" spans="1:9" x14ac:dyDescent="0.25">
      <c r="A9" s="11"/>
      <c r="B9" s="27" t="str">
        <f>'[1]DATA VALIDATION'!$L29</f>
        <v>Marzo 2018</v>
      </c>
      <c r="C9" s="13">
        <f>IFERROR(GETPIVOTDATA("Tiempo estipulado",'[1]P-TRANSP.'!$A$3,"MES",B9),"")</f>
        <v>16</v>
      </c>
      <c r="D9" s="13">
        <f>IFERROR(GETPIVOTDATA("Tiempo estipulado",'[1]P-TRANSP.'!$A$3,"MES",B9,"TIEMPO ANTES DE","ANTES DE 10 DIAS"),"")</f>
        <v>15</v>
      </c>
      <c r="E9" s="13">
        <v>0</v>
      </c>
      <c r="F9" s="13">
        <f>IFERROR(GETPIVOTDATA("Tiempo estipulado",'[1]P-TRANSP.'!$A$3,"Respuesta ","Referida","MES",B9,"Cumplimiento","A TIEMPO"),"")</f>
        <v>1</v>
      </c>
      <c r="G9" s="12">
        <v>0</v>
      </c>
    </row>
    <row r="10" spans="1:9" x14ac:dyDescent="0.25">
      <c r="A10" s="11"/>
      <c r="B10" s="27" t="str">
        <f>'[1]DATA VALIDATION'!$L30</f>
        <v>Abril 2018</v>
      </c>
      <c r="C10" s="13">
        <v>9</v>
      </c>
      <c r="D10" s="13">
        <v>5</v>
      </c>
      <c r="E10" s="13">
        <v>0</v>
      </c>
      <c r="F10" s="13">
        <v>4</v>
      </c>
      <c r="G10" s="12">
        <v>0</v>
      </c>
    </row>
    <row r="11" spans="1:9" x14ac:dyDescent="0.25">
      <c r="A11" s="11"/>
      <c r="B11" s="27" t="str">
        <f>'[1]DATA VALIDATION'!$L31</f>
        <v>Mayo 2018</v>
      </c>
      <c r="C11" s="13">
        <v>5</v>
      </c>
      <c r="D11" s="13">
        <v>5</v>
      </c>
      <c r="E11" s="13">
        <v>0</v>
      </c>
      <c r="F11" s="13">
        <v>0</v>
      </c>
      <c r="G11" s="12">
        <v>0</v>
      </c>
    </row>
    <row r="12" spans="1:9" x14ac:dyDescent="0.25">
      <c r="A12" s="11"/>
      <c r="B12" s="27" t="str">
        <f>'[1]DATA VALIDATION'!$L32</f>
        <v>Junio 2018</v>
      </c>
      <c r="C12" s="13">
        <v>5</v>
      </c>
      <c r="D12" s="13">
        <v>1</v>
      </c>
      <c r="E12" s="13">
        <v>0</v>
      </c>
      <c r="F12" s="13">
        <v>1</v>
      </c>
      <c r="G12" s="12">
        <v>3</v>
      </c>
    </row>
    <row r="13" spans="1:9" x14ac:dyDescent="0.25">
      <c r="A13" s="11"/>
      <c r="B13" s="27" t="str">
        <f>'[1]DATA VALIDATION'!$L33</f>
        <v>Julio 2018</v>
      </c>
      <c r="C13" s="13">
        <f>IFERROR(GETPIVOTDATA("Tiempo estipulado",'[1]P-TRANSP.'!$A$3,"MES",B13),"")</f>
        <v>9</v>
      </c>
      <c r="D13" s="13">
        <f>IFERROR(GETPIVOTDATA("Tiempo estipulado",'[1]P-TRANSP.'!$A$3,"MES",B13,"TIEMPO ANTES DE","ANTES DE 10 DIAS"),"")</f>
        <v>3</v>
      </c>
      <c r="E13" s="13">
        <v>0</v>
      </c>
      <c r="F13" s="13">
        <f>IFERROR(GETPIVOTDATA("Tiempo estipulado",'[1]P-TRANSP.'!$A$3,"Respuesta ","Referida","MES",B13,"Cumplimiento","A TIEMPO"),"")</f>
        <v>6</v>
      </c>
      <c r="G13" s="12">
        <v>0</v>
      </c>
    </row>
    <row r="14" spans="1:9" x14ac:dyDescent="0.25">
      <c r="A14" s="11"/>
      <c r="B14" s="27" t="str">
        <f>'[1]DATA VALIDATION'!$L34</f>
        <v>Agosto 2018</v>
      </c>
      <c r="C14" s="13">
        <f>IFERROR(GETPIVOTDATA("Tiempo estipulado",'[1]P-TRANSP.'!$A$3,"MES",B14),"")</f>
        <v>10</v>
      </c>
      <c r="D14" s="13">
        <f>IFERROR(GETPIVOTDATA("Tiempo estipulado",'[1]P-TRANSP.'!$A$3,"MES",B14,"TIEMPO ANTES DE","ANTES DE 10 DIAS"),"")</f>
        <v>10</v>
      </c>
      <c r="E14" s="13">
        <v>0</v>
      </c>
      <c r="F14" s="13">
        <f>IFERROR(GETPIVOTDATA("Tiempo estipulado",'[1]P-TRANSP.'!$A$3,"Respuesta ","Referida","MES",B14,"Cumplimiento","A TIEMPO"),"")</f>
        <v>0</v>
      </c>
      <c r="G14" s="12">
        <v>0</v>
      </c>
    </row>
    <row r="15" spans="1:9" x14ac:dyDescent="0.25">
      <c r="A15" s="11"/>
      <c r="B15" s="27" t="str">
        <f>'[1]DATA VALIDATION'!$L35</f>
        <v>Septiembre 2018</v>
      </c>
      <c r="C15" s="13">
        <v>9</v>
      </c>
      <c r="D15" s="13">
        <v>6</v>
      </c>
      <c r="E15" s="13">
        <v>0</v>
      </c>
      <c r="F15" s="13">
        <f>IFERROR(GETPIVOTDATA("Tiempo estipulado",'[1]P-TRANSP.'!$A$3,"Respuesta ","Referida","MES",B15,"Cumplimiento","A TIEMPO"),"")</f>
        <v>3</v>
      </c>
      <c r="G15" s="12">
        <v>1</v>
      </c>
    </row>
    <row r="16" spans="1:9" x14ac:dyDescent="0.25">
      <c r="A16" s="11"/>
      <c r="B16" s="27" t="str">
        <f>'[1]DATA VALIDATION'!$L36</f>
        <v>Octubre 2018</v>
      </c>
      <c r="C16" s="13">
        <f>IFERROR(GETPIVOTDATA("Tiempo estipulado",'[1]P-TRANSP.'!$A$3,"MES",B16),"")</f>
        <v>7</v>
      </c>
      <c r="D16" s="13">
        <f>IFERROR(GETPIVOTDATA("Tiempo estipulado",'[1]P-TRANSP.'!$A$3,"MES",B16,"TIEMPO ANTES DE","ANTES DE 10 DIAS"),"")</f>
        <v>7</v>
      </c>
      <c r="E16" s="13">
        <v>0</v>
      </c>
      <c r="F16" s="13">
        <f>IFERROR(GETPIVOTDATA("Tiempo estipulado",'[1]P-TRANSP.'!$A$3,"Respuesta ","Referida","MES",B16,"Cumplimiento","A TIEMPO"),"")</f>
        <v>0</v>
      </c>
      <c r="G16" s="12">
        <v>2</v>
      </c>
    </row>
    <row r="17" spans="1:12" x14ac:dyDescent="0.25">
      <c r="A17" s="11"/>
      <c r="B17" s="27" t="str">
        <f>'[1]DATA VALIDATION'!$L37</f>
        <v>Noviembre 2018</v>
      </c>
      <c r="C17" s="13">
        <f>IFERROR(GETPIVOTDATA("Tiempo estipulado",'[1]P-TRANSP.'!$A$3,"MES",B17),"")</f>
        <v>4</v>
      </c>
      <c r="D17" s="13">
        <f>IFERROR(GETPIVOTDATA("Tiempo estipulado",'[1]P-TRANSP.'!$A$3,"MES",B17,"TIEMPO ANTES DE","ANTES DE 10 DIAS"),"")</f>
        <v>2</v>
      </c>
      <c r="E17" s="13">
        <f>IFERROR(GETPIVOTDATA("Tiempo estipulado",'[1]P-TRANSP.'!$A$3,"MES",B17,"TIEMPO ANTES DE","DE 10 A 15 DIAS"),"")</f>
        <v>1</v>
      </c>
      <c r="F17" s="13">
        <f>IFERROR(GETPIVOTDATA("Tiempo estipulado",'[1]P-TRANSP.'!$A$3,"Respuesta ","Referida","MES",B17,"Cumplimiento","A TIEMPO"),"")</f>
        <v>1</v>
      </c>
      <c r="G17" s="12">
        <v>0</v>
      </c>
    </row>
    <row r="18" spans="1:12" ht="15.75" thickBot="1" x14ac:dyDescent="0.3">
      <c r="A18" s="11"/>
      <c r="B18" s="27" t="str">
        <f>'[1]DATA VALIDATION'!$L38</f>
        <v>Diciembre 2018</v>
      </c>
      <c r="C18" s="13">
        <v>8</v>
      </c>
      <c r="D18" s="13">
        <v>5</v>
      </c>
      <c r="E18" s="13">
        <v>0</v>
      </c>
      <c r="F18" s="13">
        <v>1</v>
      </c>
      <c r="G18" s="12">
        <v>2</v>
      </c>
    </row>
    <row r="19" spans="1:12" ht="15.75" thickBot="1" x14ac:dyDescent="0.3">
      <c r="A19" s="11"/>
      <c r="B19" s="19" t="s">
        <v>1</v>
      </c>
      <c r="C19" s="20">
        <f>+SUM(C7:C18)</f>
        <v>97</v>
      </c>
      <c r="D19" s="20">
        <f>SUM(D7:D18)</f>
        <v>71</v>
      </c>
      <c r="E19" s="20">
        <f>SUM(E7:E18)</f>
        <v>3</v>
      </c>
      <c r="F19" s="21">
        <f>SUM(F7:F18)</f>
        <v>18</v>
      </c>
      <c r="G19" s="22">
        <f>SUM(G7:G18)</f>
        <v>8</v>
      </c>
    </row>
    <row r="20" spans="1:12" x14ac:dyDescent="0.25">
      <c r="A20" s="11"/>
      <c r="B20" s="6"/>
      <c r="C20" s="4"/>
      <c r="D20" s="4"/>
      <c r="E20" s="4"/>
      <c r="F20" s="5"/>
      <c r="G20" s="4"/>
    </row>
    <row r="21" spans="1:12" x14ac:dyDescent="0.25">
      <c r="B21" s="6"/>
      <c r="C21" s="4"/>
      <c r="D21" s="4"/>
      <c r="E21" s="4"/>
    </row>
    <row r="22" spans="1:12" x14ac:dyDescent="0.25">
      <c r="B22" s="6"/>
      <c r="C22" s="4"/>
      <c r="D22" s="4"/>
      <c r="E22" s="4"/>
      <c r="F22" s="10" t="s">
        <v>0</v>
      </c>
    </row>
    <row r="23" spans="1:12" x14ac:dyDescent="0.25">
      <c r="B23" s="6"/>
      <c r="C23" s="4"/>
      <c r="D23" s="4"/>
      <c r="E23" s="4"/>
      <c r="F23" s="9"/>
    </row>
    <row r="24" spans="1:12" x14ac:dyDescent="0.25">
      <c r="B24" s="6"/>
      <c r="C24" s="4"/>
      <c r="D24" s="4"/>
      <c r="E24" s="4"/>
      <c r="F24" s="9"/>
    </row>
    <row r="25" spans="1:12" x14ac:dyDescent="0.25">
      <c r="B25" s="6"/>
      <c r="C25" s="4"/>
      <c r="D25" s="4"/>
      <c r="E25" s="4"/>
      <c r="F25" s="9"/>
    </row>
    <row r="26" spans="1:12" x14ac:dyDescent="0.25">
      <c r="B26" s="6"/>
      <c r="C26" s="4"/>
      <c r="D26" s="4"/>
      <c r="E26" s="4"/>
      <c r="F26" s="9"/>
    </row>
    <row r="27" spans="1:12" x14ac:dyDescent="0.25">
      <c r="B27" s="6"/>
      <c r="C27" s="4"/>
      <c r="D27" s="4"/>
      <c r="E27" s="4"/>
      <c r="F27" s="9"/>
      <c r="G27" s="8" t="str">
        <f>IF($F$24=TRUE,B11,"")</f>
        <v/>
      </c>
      <c r="H27" s="8" t="str">
        <f>+IF($F$24=TRUE,C11,"")</f>
        <v/>
      </c>
      <c r="I27" s="8" t="str">
        <f>+IF($F$24=TRUE,D11,"")</f>
        <v/>
      </c>
      <c r="J27" s="8" t="str">
        <f>+IF($F$24=TRUE,E11,"")</f>
        <v/>
      </c>
      <c r="K27" s="8" t="str">
        <f>+IF($F$24=TRUE,F11,"")</f>
        <v/>
      </c>
      <c r="L27" s="8" t="str">
        <f>+IF($F$24=TRUE,G11,"")</f>
        <v/>
      </c>
    </row>
    <row r="28" spans="1:12" x14ac:dyDescent="0.25">
      <c r="B28" s="6"/>
      <c r="C28" s="4"/>
      <c r="D28" s="4"/>
      <c r="E28" s="4"/>
      <c r="F28" s="9"/>
      <c r="G28" s="8" t="str">
        <f>IF($F$24=TRUE,B12,"")</f>
        <v/>
      </c>
      <c r="H28" s="8" t="str">
        <f>+IF($F$24=TRUE,C12,"")</f>
        <v/>
      </c>
      <c r="I28" s="8" t="str">
        <f>+IF($F$24=TRUE,D12,"")</f>
        <v/>
      </c>
      <c r="J28" s="8" t="str">
        <f>+IF($F$24=TRUE,E12,"")</f>
        <v/>
      </c>
      <c r="K28" s="8" t="str">
        <f>+IF($F$24=TRUE,F12,"")</f>
        <v/>
      </c>
      <c r="L28" s="8" t="str">
        <f>+IF($F$24=TRUE,#REF!,"")</f>
        <v/>
      </c>
    </row>
    <row r="29" spans="1:12" x14ac:dyDescent="0.25">
      <c r="B29" s="6"/>
      <c r="C29" s="4"/>
      <c r="D29" s="4"/>
      <c r="E29" s="4"/>
      <c r="F29" s="9"/>
      <c r="G29" s="8" t="str">
        <f>IF($F$25=TRUE,B13,"")</f>
        <v/>
      </c>
      <c r="H29" s="8" t="str">
        <f>+IF($F$25=TRUE,C13,"")</f>
        <v/>
      </c>
      <c r="I29" s="8" t="str">
        <f>+IF($F$25=TRUE,D13,"")</f>
        <v/>
      </c>
      <c r="J29" s="8" t="str">
        <f>+IF($F$25=TRUE,E13,"")</f>
        <v/>
      </c>
      <c r="K29" s="8" t="str">
        <f>+IF($F$25=TRUE,F13,"")</f>
        <v/>
      </c>
      <c r="L29" s="8" t="str">
        <f>+IF($F$25=TRUE,G13,"")</f>
        <v/>
      </c>
    </row>
    <row r="30" spans="1:12" x14ac:dyDescent="0.25">
      <c r="B30" s="6"/>
      <c r="C30" s="4"/>
      <c r="D30" s="4"/>
      <c r="E30" s="4"/>
      <c r="F30" s="9"/>
      <c r="G30" s="8" t="str">
        <f>IF($F$25=TRUE,B14,"")</f>
        <v/>
      </c>
      <c r="H30" s="8"/>
      <c r="I30" s="8" t="str">
        <f>+IF($F$25=TRUE,D14,"")</f>
        <v/>
      </c>
      <c r="J30" s="8" t="str">
        <f>+IF($F$25=TRUE,E14,"")</f>
        <v/>
      </c>
      <c r="K30" s="8" t="str">
        <f>+IF($F$25=TRUE,F14,"")</f>
        <v/>
      </c>
      <c r="L30" s="8" t="str">
        <f>+IF($F$25=TRUE,G14,"")</f>
        <v/>
      </c>
    </row>
    <row r="31" spans="1:12" x14ac:dyDescent="0.25">
      <c r="B31" s="6"/>
      <c r="C31" s="4"/>
      <c r="D31" s="4"/>
      <c r="E31" s="4"/>
      <c r="F31" s="9"/>
      <c r="G31" s="8" t="str">
        <f>IF($F$25=TRUE,B15,"")</f>
        <v/>
      </c>
      <c r="H31" s="8" t="str">
        <f>+IF($F$25=TRUE,C15,"")</f>
        <v/>
      </c>
      <c r="I31" s="8" t="str">
        <f>+IF($F$25=TRUE,D15,"")</f>
        <v/>
      </c>
      <c r="J31" s="8" t="str">
        <f>+IF($F$25=TRUE,E15,"")</f>
        <v/>
      </c>
      <c r="K31" s="8" t="str">
        <f>+IF($F$25=TRUE,F15,"")</f>
        <v/>
      </c>
      <c r="L31" s="8" t="str">
        <f>+IF($F$25=TRUE,G15,"")</f>
        <v/>
      </c>
    </row>
    <row r="32" spans="1:12" x14ac:dyDescent="0.25">
      <c r="B32" s="6"/>
      <c r="C32" s="4"/>
      <c r="D32" s="4"/>
      <c r="E32" s="4"/>
      <c r="F32" s="9"/>
      <c r="G32" s="8" t="str">
        <f>IF($F$26=TRUE,B16,"")</f>
        <v/>
      </c>
      <c r="H32" s="8" t="str">
        <f>+IF($F$26=TRUE,C16,"")</f>
        <v/>
      </c>
      <c r="I32" s="8" t="str">
        <f>+IF($F$26=TRUE,D16,"")</f>
        <v/>
      </c>
      <c r="J32" s="8" t="str">
        <f>+IF($F$26=TRUE,E16,"")</f>
        <v/>
      </c>
      <c r="K32" s="8" t="str">
        <f>+IF($F$26=TRUE,F16,"")</f>
        <v/>
      </c>
      <c r="L32" s="8" t="str">
        <f>+IF($F$26=TRUE,G16,"")</f>
        <v/>
      </c>
    </row>
    <row r="33" spans="2:12" x14ac:dyDescent="0.25">
      <c r="B33" s="6"/>
      <c r="C33" s="4"/>
      <c r="D33" s="4"/>
      <c r="E33" s="4"/>
      <c r="F33" s="9"/>
      <c r="G33" s="8" t="str">
        <f>IF($F$26=TRUE,B17,"")</f>
        <v/>
      </c>
      <c r="H33" s="8" t="str">
        <f>+IF($F$26=TRUE,C17,"")</f>
        <v/>
      </c>
      <c r="I33" s="8" t="str">
        <f>+IF($F$26=TRUE,D17,"")</f>
        <v/>
      </c>
      <c r="J33" s="8" t="str">
        <f>+IF($F$26=TRUE,E17,"")</f>
        <v/>
      </c>
      <c r="K33" s="8" t="str">
        <f>+IF($F$26=TRUE,F17,"")</f>
        <v/>
      </c>
      <c r="L33" s="8" t="str">
        <f>+IF($F$26=TRUE,G17,"")</f>
        <v/>
      </c>
    </row>
    <row r="34" spans="2:12" x14ac:dyDescent="0.25">
      <c r="B34" s="6"/>
      <c r="C34" s="4"/>
      <c r="D34" s="4"/>
      <c r="E34" s="4"/>
      <c r="F34" s="9"/>
      <c r="G34" s="8" t="str">
        <f>IF($F$26=TRUE,B18,"")</f>
        <v/>
      </c>
      <c r="H34" s="8" t="str">
        <f>+IF($F$26=TRUE,C18,"")</f>
        <v/>
      </c>
      <c r="I34" s="8" t="str">
        <f>+IF($F$26=TRUE,D18,"")</f>
        <v/>
      </c>
      <c r="J34" s="8" t="str">
        <f>+IF($F$26=TRUE,E18,"")</f>
        <v/>
      </c>
      <c r="K34" s="8" t="str">
        <f>+IF($F$26=TRUE,F18,"")</f>
        <v/>
      </c>
      <c r="L34" s="8" t="str">
        <f>+IF($F$26=TRUE,G18,"")</f>
        <v/>
      </c>
    </row>
    <row r="35" spans="2:12" x14ac:dyDescent="0.25">
      <c r="B35" s="6"/>
      <c r="C35" s="4"/>
      <c r="D35" s="4"/>
      <c r="E35" s="4"/>
      <c r="F35" s="9"/>
      <c r="G35" s="8"/>
    </row>
    <row r="36" spans="2:12" x14ac:dyDescent="0.25">
      <c r="B36" s="6"/>
      <c r="C36" s="4"/>
      <c r="D36" s="4"/>
      <c r="E36" s="4"/>
      <c r="F36" s="9"/>
      <c r="G36" s="8"/>
    </row>
    <row r="37" spans="2:12" x14ac:dyDescent="0.25">
      <c r="B37" s="6"/>
      <c r="C37" s="4"/>
      <c r="D37" s="4"/>
      <c r="E37" s="4"/>
      <c r="F37" s="9"/>
      <c r="G37" s="8"/>
    </row>
    <row r="38" spans="2:12" x14ac:dyDescent="0.25">
      <c r="B38" s="7"/>
      <c r="C38" s="7"/>
      <c r="D38" s="7"/>
      <c r="E38" s="7"/>
      <c r="F38" s="7"/>
      <c r="G38" s="7"/>
    </row>
    <row r="39" spans="2:12" x14ac:dyDescent="0.25">
      <c r="B39" s="6"/>
      <c r="C39" s="4"/>
      <c r="D39" s="4"/>
      <c r="E39" s="4"/>
      <c r="F39" s="5"/>
      <c r="G39" s="4"/>
    </row>
    <row r="40" spans="2:12" x14ac:dyDescent="0.25">
      <c r="B40" s="3"/>
      <c r="C40" s="3"/>
      <c r="D40" s="3"/>
      <c r="E40" s="3"/>
      <c r="F40" s="3"/>
      <c r="G40" s="3"/>
    </row>
    <row r="42" spans="2:12" x14ac:dyDescent="0.25">
      <c r="H42" s="2"/>
    </row>
  </sheetData>
  <mergeCells count="2">
    <mergeCell ref="B2:G3"/>
    <mergeCell ref="C5:G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6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'C:\Users\ramona_espinal\Downloads\[OAI-LM-001 Listado Maestro de Solicitudes de Información Pública 2018 (23).xlsx]DATA VALIDATION'!#REF!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Ramona Espinal</cp:lastModifiedBy>
  <dcterms:created xsi:type="dcterms:W3CDTF">2019-01-08T18:42:19Z</dcterms:created>
  <dcterms:modified xsi:type="dcterms:W3CDTF">2019-01-08T19:07:19Z</dcterms:modified>
</cp:coreProperties>
</file>